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440" windowWidth="15195" windowHeight="1305" tabRatio="456" activeTab="1"/>
  </bookViews>
  <sheets>
    <sheet name="план 1кв" sheetId="9" r:id="rId1"/>
    <sheet name="план 2кв" sheetId="6" r:id="rId2"/>
    <sheet name="план 3кв" sheetId="7" r:id="rId3"/>
    <sheet name="план 4кв" sheetId="8" r:id="rId4"/>
    <sheet name="ректору" sheetId="5" r:id="rId5"/>
    <sheet name="Котировки" sheetId="10" r:id="rId6"/>
    <sheet name="Лист1" sheetId="11" r:id="rId7"/>
    <sheet name="Лист2" sheetId="12" r:id="rId8"/>
  </sheets>
  <definedNames>
    <definedName name="_GoBack" localSheetId="0">'план 1кв'!#REF!</definedName>
    <definedName name="_xlnm._FilterDatabase" localSheetId="0" hidden="1">'план 1кв'!$A$5:$E$12</definedName>
    <definedName name="_xlnm.Print_Area" localSheetId="0">'план 1кв'!$A$1:$E$98</definedName>
    <definedName name="_xlnm.Print_Area" localSheetId="1">'план 2кв'!$A$1:$E$80</definedName>
  </definedNames>
  <calcPr calcId="145621"/>
</workbook>
</file>

<file path=xl/calcChain.xml><?xml version="1.0" encoding="utf-8"?>
<calcChain xmlns="http://schemas.openxmlformats.org/spreadsheetml/2006/main">
  <c r="C379" i="5" l="1"/>
  <c r="C376" i="5"/>
  <c r="C381" i="5" l="1"/>
  <c r="C383" i="5" s="1"/>
  <c r="C353" i="5"/>
  <c r="C348" i="5"/>
  <c r="C355" i="5" l="1"/>
  <c r="C357" i="5" s="1"/>
  <c r="C324" i="5"/>
  <c r="C319" i="5"/>
  <c r="C326" i="5" l="1"/>
  <c r="C328" i="5" s="1"/>
  <c r="C299" i="5"/>
  <c r="C295" i="5"/>
  <c r="C301" i="5" l="1"/>
  <c r="C303" i="5" s="1"/>
  <c r="E12" i="12"/>
  <c r="E2" i="12"/>
  <c r="E3" i="12"/>
  <c r="E4" i="12"/>
  <c r="E5" i="12"/>
  <c r="E6" i="12"/>
  <c r="E7" i="12"/>
  <c r="E8" i="12"/>
  <c r="E9" i="12"/>
  <c r="E10" i="12"/>
  <c r="E1" i="12"/>
  <c r="C275" i="5" l="1"/>
  <c r="C277" i="5" s="1"/>
  <c r="C279" i="5" l="1"/>
  <c r="C243" i="5" l="1"/>
  <c r="C249" i="5" l="1"/>
  <c r="C251" i="5" s="1"/>
  <c r="C253" i="5" s="1"/>
  <c r="C218" i="5" l="1"/>
  <c r="C213" i="5"/>
  <c r="C220" i="5" s="1"/>
  <c r="C222" i="5" s="1"/>
  <c r="C190" i="5" l="1"/>
  <c r="C186" i="5" l="1"/>
  <c r="C192" i="5" l="1"/>
  <c r="C194" i="5" s="1"/>
  <c r="C158" i="5" l="1"/>
  <c r="C160" i="5" s="1"/>
  <c r="C162" i="5" l="1"/>
  <c r="C135" i="5"/>
  <c r="C131" i="5" l="1"/>
  <c r="C137" i="5" l="1"/>
  <c r="C139" i="5" s="1"/>
  <c r="C61" i="5"/>
  <c r="C58" i="5"/>
  <c r="C36" i="8" l="1"/>
  <c r="C57" i="7" l="1"/>
  <c r="C40" i="8" l="1"/>
  <c r="C47" i="6" l="1"/>
  <c r="C96" i="9" l="1"/>
  <c r="C66" i="9" l="1"/>
  <c r="C60" i="9"/>
  <c r="C105" i="5" l="1"/>
  <c r="C91" i="5" l="1"/>
  <c r="C107" i="5" s="1"/>
  <c r="C109" i="5" l="1"/>
  <c r="D54" i="10"/>
  <c r="G54" i="10"/>
  <c r="C51" i="5" l="1"/>
  <c r="C63" i="5" s="1"/>
  <c r="C65" i="5" l="1"/>
  <c r="C41" i="6"/>
  <c r="C49" i="8" l="1"/>
  <c r="C80" i="7" l="1"/>
  <c r="C7" i="11" l="1"/>
  <c r="D7" i="11"/>
  <c r="C59" i="6" l="1"/>
  <c r="C56" i="8" l="1"/>
  <c r="C58" i="8" s="1"/>
  <c r="C62" i="7" l="1"/>
  <c r="C71" i="7" l="1"/>
  <c r="C82" i="7" s="1"/>
  <c r="D21" i="10" l="1"/>
  <c r="G21" i="10"/>
  <c r="C79" i="6" l="1"/>
  <c r="C80" i="6" s="1"/>
  <c r="C26" i="5" l="1"/>
  <c r="C19" i="5" l="1"/>
  <c r="C8" i="5" l="1"/>
  <c r="C75" i="9" l="1"/>
  <c r="C98" i="9" s="1"/>
  <c r="G70" i="10" l="1"/>
  <c r="D70" i="10"/>
  <c r="G110" i="10" l="1"/>
  <c r="D110" i="10"/>
  <c r="G112" i="10" l="1"/>
  <c r="D112" i="10"/>
</calcChain>
</file>

<file path=xl/sharedStrings.xml><?xml version="1.0" encoding="utf-8"?>
<sst xmlns="http://schemas.openxmlformats.org/spreadsheetml/2006/main" count="814" uniqueCount="235">
  <si>
    <t>филиал в г. Новоалтайске</t>
  </si>
  <si>
    <t>ТТЖТ- филиал СГУПС</t>
  </si>
  <si>
    <t>СГУПС</t>
  </si>
  <si>
    <t>Итого  ТТЖТ</t>
  </si>
  <si>
    <t>Итого  Новоалтайск</t>
  </si>
  <si>
    <t>ИТОГО по СГУПС</t>
  </si>
  <si>
    <t>НТЖТ структурное подразделение</t>
  </si>
  <si>
    <t>Итого  НТЖТ</t>
  </si>
  <si>
    <t>СГУПС по 44-ФЗ</t>
  </si>
  <si>
    <t>Ректор СГУПС                                                         А.Л. Манаков</t>
  </si>
  <si>
    <t>ФЗ-44</t>
  </si>
  <si>
    <t>№№ пп</t>
  </si>
  <si>
    <t>наименование товара, работ, услуг по рапорту</t>
  </si>
  <si>
    <t>источник финансирования</t>
  </si>
  <si>
    <t>В.А. Макарова</t>
  </si>
  <si>
    <t>расходы по 1 кварталу</t>
  </si>
  <si>
    <t>расходы по 1, 2 кварталу</t>
  </si>
  <si>
    <t>ИТОГО за 4 квартал, год</t>
  </si>
  <si>
    <t>расходы по 1, 2, 3 кварталу</t>
  </si>
  <si>
    <t>итого СГУПС</t>
  </si>
  <si>
    <t>Итого израсходовано по комплексу:</t>
  </si>
  <si>
    <t>Наименование закупки</t>
  </si>
  <si>
    <t>сумма</t>
  </si>
  <si>
    <t>начало закупки (месяц год)</t>
  </si>
  <si>
    <t>№ извещения, протокола запроса котировок</t>
  </si>
  <si>
    <t>дата подачи заявок</t>
  </si>
  <si>
    <t>Наименование</t>
  </si>
  <si>
    <t>max выставленная сумма, руб.</t>
  </si>
  <si>
    <t>победитель</t>
  </si>
  <si>
    <t>дата протокола</t>
  </si>
  <si>
    <t>сумма гос.контракта, руб.</t>
  </si>
  <si>
    <t>№ гос.контракта, дата заключения</t>
  </si>
  <si>
    <t>примечание (ед.участник, запрос не состоялся, кол-во заявок/отклон)</t>
  </si>
  <si>
    <t>сгупс, филиалы</t>
  </si>
  <si>
    <t>max период заключения гос.контр</t>
  </si>
  <si>
    <t>И т о г о по 1 кварталу</t>
  </si>
  <si>
    <t>отчет за 2 квартал</t>
  </si>
  <si>
    <t>И т о г о по 2 кварталу</t>
  </si>
  <si>
    <t>отчет за 3 квартал</t>
  </si>
  <si>
    <t>И т о г о по 3 кварталу</t>
  </si>
  <si>
    <t>отчет за 4 квартал</t>
  </si>
  <si>
    <t>И т о г о по 4 кварталу</t>
  </si>
  <si>
    <t>№ 44ФЗ-1</t>
  </si>
  <si>
    <t>ИТОГО за 1 квартал</t>
  </si>
  <si>
    <t>январь</t>
  </si>
  <si>
    <t>вед.спец КС</t>
  </si>
  <si>
    <t>дог</t>
  </si>
  <si>
    <t>НТЖТ</t>
  </si>
  <si>
    <t>ТТЖТ</t>
  </si>
  <si>
    <t>СГУПС по 44-ФЗ                                                                                                           ПЛАН</t>
  </si>
  <si>
    <t>410961/НТЖТ</t>
  </si>
  <si>
    <t>ИТОГО НТЖТ</t>
  </si>
  <si>
    <t>Новоалтайск</t>
  </si>
  <si>
    <t>410961/Новоалт</t>
  </si>
  <si>
    <t>итого Новоалтайстк</t>
  </si>
  <si>
    <t>ИТОГО ТТЖТ</t>
  </si>
  <si>
    <t>410961/ТТЖТ</t>
  </si>
  <si>
    <t>Белово</t>
  </si>
  <si>
    <t>1 квартал</t>
  </si>
  <si>
    <t xml:space="preserve">2 квартал </t>
  </si>
  <si>
    <t xml:space="preserve">3 квартал </t>
  </si>
  <si>
    <t>4 квартал</t>
  </si>
  <si>
    <t>И т о г о за год</t>
  </si>
  <si>
    <t>СМП</t>
  </si>
  <si>
    <t>сумма по рапорту, руб. (30 000 000,00 -)</t>
  </si>
  <si>
    <r>
      <t xml:space="preserve">Затраты на общую сумму 30 млн. руб </t>
    </r>
    <r>
      <rPr>
        <b/>
        <sz val="11"/>
        <color theme="1"/>
        <rFont val="Calibri"/>
        <family val="2"/>
        <charset val="204"/>
        <scheme val="minor"/>
      </rPr>
      <t>1 квартал</t>
    </r>
  </si>
  <si>
    <r>
      <t xml:space="preserve">Затраты на общую сумму 30 млн. руб </t>
    </r>
    <r>
      <rPr>
        <b/>
        <sz val="11"/>
        <color theme="1"/>
        <rFont val="Calibri"/>
        <family val="2"/>
        <charset val="204"/>
        <scheme val="minor"/>
      </rPr>
      <t>4 квартал</t>
    </r>
  </si>
  <si>
    <r>
      <t xml:space="preserve">Затраты на общую сумму 30 млн. руб </t>
    </r>
    <r>
      <rPr>
        <b/>
        <sz val="11"/>
        <color theme="1"/>
        <rFont val="Calibri"/>
        <family val="2"/>
        <charset val="204"/>
        <scheme val="minor"/>
      </rPr>
      <t>2 квартал</t>
    </r>
  </si>
  <si>
    <r>
      <t xml:space="preserve">Затраты на общую сумму 30 млн. руб </t>
    </r>
    <r>
      <rPr>
        <b/>
        <sz val="11"/>
        <color theme="1"/>
        <rFont val="Calibri"/>
        <family val="2"/>
        <charset val="204"/>
        <scheme val="minor"/>
      </rPr>
      <t>3 квартал</t>
    </r>
  </si>
  <si>
    <t>рр1</t>
  </si>
  <si>
    <t>Новоалт</t>
  </si>
  <si>
    <t>План</t>
  </si>
  <si>
    <t>Факт</t>
  </si>
  <si>
    <t>Итого:</t>
  </si>
  <si>
    <t>Лимиты для техникумов на 06.2021г, тыс.руб:</t>
  </si>
  <si>
    <t>запрет по 616, инвалиды</t>
  </si>
  <si>
    <t>запрет по 616, инвалиды, уголовники</t>
  </si>
  <si>
    <t>запрет не применяется</t>
  </si>
  <si>
    <t>лицензия</t>
  </si>
  <si>
    <t>расходы по плану за 1,2,3 квартал , реестры</t>
  </si>
  <si>
    <t>номер реестра</t>
  </si>
  <si>
    <t>№ 44ФЗ-2</t>
  </si>
  <si>
    <t>7/0</t>
  </si>
  <si>
    <t>11,05,23-18,05,23</t>
  </si>
  <si>
    <t>22,05,23</t>
  </si>
  <si>
    <t>ООО "ФАТО"</t>
  </si>
  <si>
    <t>Поставка прихожих для общежития № 3 (Студгородок)</t>
  </si>
  <si>
    <t>обеспечение 10% (платежное поручение 17700р)</t>
  </si>
  <si>
    <t>4-310/Д-23 от 25,05,23</t>
  </si>
  <si>
    <t>04,07,23-12,07,23</t>
  </si>
  <si>
    <t xml:space="preserve">Оказание услуг по стирке белья для нужд студенческого городка </t>
  </si>
  <si>
    <t>ООО "Енисей"</t>
  </si>
  <si>
    <t>14,07,23</t>
  </si>
  <si>
    <t>3/0</t>
  </si>
  <si>
    <t>обеспечение заявки 0,5%, обеспечение контракта 10% (БГ 183300р)</t>
  </si>
  <si>
    <t>2-225/1/Д-23 от 19,07,23</t>
  </si>
  <si>
    <t>ИТОГО за 2 квартал</t>
  </si>
  <si>
    <t>ИТОГО за 3 квартал</t>
  </si>
  <si>
    <t>Дополнение к реестру КС № 44ФЗ  2024 года на приобретение товаров и услуг без проведения процедуры торгов (до 600 тыс.руб)</t>
  </si>
  <si>
    <t>планируемые расходы на 1 квартал 2024г.</t>
  </si>
  <si>
    <t>Остаток до конца 2024г.</t>
  </si>
  <si>
    <t>планируемые расходы на 2,3,4 квартал 2024г.</t>
  </si>
  <si>
    <t>клининговые услуги для студгородка январь 24г</t>
  </si>
  <si>
    <t>доступ к системе Гарант: Юрист-Бухгалтерия-Кадры на 24г (бухг)</t>
  </si>
  <si>
    <t>обеспечение постоянной готовности к передаче извещений оборудования системы пожарного мониторинга на 24г (ЦСиС)</t>
  </si>
  <si>
    <t>предоставление услуги "Защита от DDoS атак" 2 мес (УЦПО)</t>
  </si>
  <si>
    <t>предоставление услуги "Доступ в Интернет на 24г" (УЦПО)</t>
  </si>
  <si>
    <t>хозяйственные товары 1 полугодие (ЭО)</t>
  </si>
  <si>
    <t>текущий ремонт по восстановлению лакокрасочного покрытия пола в каб 244 (ОКСиР)</t>
  </si>
  <si>
    <t>оперативно-техническое обслуживание электрооборудования электросетевого хозяйства университета на 24г (ЭЦ)</t>
  </si>
  <si>
    <t>Бронирование авиабилетов, железнодорожных билетов</t>
  </si>
  <si>
    <t>Подключение к почтовой системе ОАО «РЖД»</t>
  </si>
  <si>
    <t>46 886,40</t>
  </si>
  <si>
    <t>Контроль за срабатыванием средств тревожной сигнализации</t>
  </si>
  <si>
    <t>178 137,60</t>
  </si>
  <si>
    <t>Медкомиссии сотрудников</t>
  </si>
  <si>
    <t>Техническое обслуживание АУПС</t>
  </si>
  <si>
    <t>Оказание услуг по стирке белья на 2024год</t>
  </si>
  <si>
    <t>обложки дипломов о ВО (УКД)</t>
  </si>
  <si>
    <t>заправка и восстановление картриджей (УЦПО)</t>
  </si>
  <si>
    <t>вывоз снега с территории вуза (ЭО)</t>
  </si>
  <si>
    <t>аккумуляторные батареи в ИБП телефонной станции (ЦСиС)</t>
  </si>
  <si>
    <t>светильники светодиодные (ЭЦ)</t>
  </si>
  <si>
    <t>услуги по дезинсекции помещений, 2 мес (студгор)</t>
  </si>
  <si>
    <t>строительные материалы (рем.ц)</t>
  </si>
  <si>
    <t>типовое технич.обслуживание лифтового подъемного оборудования на 1 год (СЦ)</t>
  </si>
  <si>
    <t>диспетчерское обслуживание лифтов на 1 год (СЦ)</t>
  </si>
  <si>
    <t>типовое технич.обслуживание лифтов на 1 год (СЦ)</t>
  </si>
  <si>
    <t>поставка расходных материалов для компьютерного оборудования (УИНФ)</t>
  </si>
  <si>
    <t>Услуги по контролю за состоянием средств тревожной сигнализации</t>
  </si>
  <si>
    <t xml:space="preserve">Поставка электротоваров </t>
  </si>
  <si>
    <t xml:space="preserve">Поставка бумаги для офисной техники </t>
  </si>
  <si>
    <t>Поставка канцтоваров</t>
  </si>
  <si>
    <t>Поставка стройматериалов</t>
  </si>
  <si>
    <t>Поставка спец.одежды, формы, перчатки</t>
  </si>
  <si>
    <t>Поставка авиабилетов</t>
  </si>
  <si>
    <t>Работы по определению  категории помещений по классу пожарной опасности учебного корпуса, подвала учебного корпуса, лабораторного корпуса</t>
  </si>
  <si>
    <t>Поставка жестких дисков и твердотельных накопителей для сервера</t>
  </si>
  <si>
    <t>Услуги по замерам сопротивления изоляции оборудования учебных корпусов и общежития</t>
  </si>
  <si>
    <t>Оказание услуг по изготовлению и поставке полиграфии в т.ч.тиражирование методичек</t>
  </si>
  <si>
    <t>рр2</t>
  </si>
  <si>
    <t>№ 44ФЗ-3</t>
  </si>
  <si>
    <t>расходы по плану за 1 квартал , реестры</t>
  </si>
  <si>
    <t xml:space="preserve">мягкая мебель для библиотеки </t>
  </si>
  <si>
    <t>IP-камера (ЗФ)</t>
  </si>
  <si>
    <t>строит и хоз материалы для учебного процесса (к.Строит мех)</t>
  </si>
  <si>
    <t>поставка электроматериалов - общ 1/3 (ЭЦ)</t>
  </si>
  <si>
    <t>изготовление и установка дверного блока общ 4 (ОКСиР)</t>
  </si>
  <si>
    <t>Моющие и чистящие средства</t>
  </si>
  <si>
    <t>Чистка и замена грязезащитных покрытий</t>
  </si>
  <si>
    <t>рр3</t>
  </si>
  <si>
    <t>стулья (профком студ)</t>
  </si>
  <si>
    <t>столы офисные (профком студ)</t>
  </si>
  <si>
    <t>№ 44ФЗ-4</t>
  </si>
  <si>
    <t>крепежные изделия, насадки для инструментов (ЭЦ)</t>
  </si>
  <si>
    <t>техническое обслуживание квартальных сетей хозфекальной канализации - 6 мес (СЦ)</t>
  </si>
  <si>
    <t>светодиодные светильники (ЭЦ)</t>
  </si>
  <si>
    <t>рр4</t>
  </si>
  <si>
    <t>материнская плата д/юр.отд (УЦПО)</t>
  </si>
  <si>
    <t>февраль</t>
  </si>
  <si>
    <t>№ 44ФЗ-5</t>
  </si>
  <si>
    <t>Услуги по дезинсекции и дератизации объектов - 10 мес (ООТ)</t>
  </si>
  <si>
    <t>картриджи /к.ЗСКиМ,к Изыскан, крепление к ТВ/библиот, память/к.ЗСКиМ (УЦПО)</t>
  </si>
  <si>
    <t>обучение преподавателей по программе ПК 26 чел (к.физ.восп)</t>
  </si>
  <si>
    <t>нормализатор для электрощитовой уч.корп (ЭЦ)</t>
  </si>
  <si>
    <t>санитарно-технические материалы (СЦ)</t>
  </si>
  <si>
    <t>Проектор</t>
  </si>
  <si>
    <t>Ремонт окон</t>
  </si>
  <si>
    <t>рр5</t>
  </si>
  <si>
    <t>13,02,24-21,02,24</t>
  </si>
  <si>
    <t>Оказание услуг по проведению периодического медицинского осмотра сотрудников университета (Самардак М.В.)</t>
  </si>
  <si>
    <t>№ 44ФЗ-6</t>
  </si>
  <si>
    <t>двигатель постоянного тока, частотный регулятор (к.Физика)</t>
  </si>
  <si>
    <t>мультиметр, токоизмерит клещи (к.ТТМ)</t>
  </si>
  <si>
    <t>Перезарядка огнетушителей</t>
  </si>
  <si>
    <t>Испытания внутреннего пожарного водопровода</t>
  </si>
  <si>
    <t>Кресло офисное</t>
  </si>
  <si>
    <t>рр6</t>
  </si>
  <si>
    <t>№ 44ФЗ-7</t>
  </si>
  <si>
    <t>часы офисные настенные - 3 шт (УЦПО)</t>
  </si>
  <si>
    <t>картриджи д/СПиПО,УКД, к.ЖДСУ,фУТТК (УЦПО)</t>
  </si>
  <si>
    <t>ЧУЗ"Клиническая больница "РЖД-Медицина" Города Новосибирск"</t>
  </si>
  <si>
    <t>4/0</t>
  </si>
  <si>
    <t>22,02,24</t>
  </si>
  <si>
    <t xml:space="preserve">обеспечение заявки 0,5%, обеспечение контракта 10% (подтверждение добросовестности 3 контракта+п/п 208375,57р), </t>
  </si>
  <si>
    <t>3-226/Д-24 от 28,02,24</t>
  </si>
  <si>
    <t>Реестр запросов котировок цен в электронной форме (с 01.02.24г.- 31.12.24г.)</t>
  </si>
  <si>
    <t>пробковая доска (УЦПО РиС)</t>
  </si>
  <si>
    <t>именные инструкции по оказанию первой мед.помощи д/РЦ,ЭЦ,СТЦ,АТУ, ЦсиС (ОМТС)</t>
  </si>
  <si>
    <t>сан.технические материалы (СЦ)</t>
  </si>
  <si>
    <t>Вывоз снега</t>
  </si>
  <si>
    <t>Моющие средства</t>
  </si>
  <si>
    <t>Доступ и обновление базы Росметод</t>
  </si>
  <si>
    <t>Дератизация и дезинсекция помещений</t>
  </si>
  <si>
    <t>март</t>
  </si>
  <si>
    <t>рр7</t>
  </si>
  <si>
    <t>электротовары (ЭЦ)</t>
  </si>
  <si>
    <t>№ 44ФЗ-8</t>
  </si>
  <si>
    <t>шкафы телекоммуникационные и расходные материалы (УЦПО)</t>
  </si>
  <si>
    <t>видеокарта для системного блока (к.Стр.мех)</t>
  </si>
  <si>
    <t>поставка программного обеспечения 1С Документооборот (УЦПО)</t>
  </si>
  <si>
    <t>поставка программного комплекса для учебной лабор (УЦПО)</t>
  </si>
  <si>
    <t>сопровождение программного обеспечения 1С Университет ПРОФ-170 часов (УЦПО)</t>
  </si>
  <si>
    <t>отделочные материалы для ремонта ауд. 249,306/5, 306/7 в уч.корпуче №1 (рем.ц)</t>
  </si>
  <si>
    <t>рр8</t>
  </si>
  <si>
    <t>№ 44ФЗ-9</t>
  </si>
  <si>
    <t>блок питания/к.ЛКР, картридж/к.Философ (УЦПО)</t>
  </si>
  <si>
    <t>полиграфические услуги</t>
  </si>
  <si>
    <t>проектор</t>
  </si>
  <si>
    <t>рр9</t>
  </si>
  <si>
    <t>блок питания/к.ЛКР, картридж/к.Философ (УЦПО), видеокарта для системного блока (к.Стр.мех)</t>
  </si>
  <si>
    <t>рр8,9</t>
  </si>
  <si>
    <t>№ 44ФЗ-10</t>
  </si>
  <si>
    <t>сетевое оборудование и расходные материалы для монтажа в ауд 244 (УЦПО)</t>
  </si>
  <si>
    <t>Испытания пожарных лестниц</t>
  </si>
  <si>
    <t>Инженерно-техническое сопровождение 1С</t>
  </si>
  <si>
    <t>Обслуживание 1С</t>
  </si>
  <si>
    <t>рр10</t>
  </si>
  <si>
    <t>№ 44ФЗ-11</t>
  </si>
  <si>
    <t>удлинитель USB, блок питания/ ауд.226 (УЦПО)</t>
  </si>
  <si>
    <t>мыло туалетное для подразделений (ОМТС)</t>
  </si>
  <si>
    <t>картридж/реторат, блок питан, видеокарта/к.Графика (УЦПО)</t>
  </si>
  <si>
    <t>бумага для плоттера (к.Изыскан)</t>
  </si>
  <si>
    <t>Аварийный ремонт водопровода</t>
  </si>
  <si>
    <t>Очистка кровель от снега и наледи</t>
  </si>
  <si>
    <t>рр11</t>
  </si>
  <si>
    <t>картридж/реторат, блок питан, видеокарта/к.Графика (УЦПО), бумага для плоттера (к.Изыскан)</t>
  </si>
  <si>
    <t>апрель</t>
  </si>
  <si>
    <t>Проектирование узлов учета холодного водоснабжения</t>
  </si>
  <si>
    <t>из рр14-223фз</t>
  </si>
  <si>
    <t>№ 44ФЗ-12</t>
  </si>
  <si>
    <t>вывоз снега с территории</t>
  </si>
  <si>
    <t>видеооборудование - камеры д/ауд 244 (УЦПО)</t>
  </si>
  <si>
    <t>приобретение антивирусного ПО Kaspersky - 300 лицензий (УЦПО)</t>
  </si>
  <si>
    <t>рр12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</si>
</sst>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0"/>
  </numFmts>
  <fonts count="4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6"/>
      <name val="Times New Roman"/>
      <family val="1"/>
      <charset val="204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2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7"/>
      <name val="Arial Cyr"/>
      <charset val="204"/>
    </font>
    <font>
      <b/>
      <sz val="16"/>
      <name val="Arial Cyr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9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14" fontId="3" fillId="0" borderId="1" applyNumberFormat="0">
      <alignment horizontal="center" vertical="center" wrapText="1"/>
    </xf>
    <xf numFmtId="9" fontId="20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20" fillId="0" borderId="0"/>
    <xf numFmtId="0" fontId="20" fillId="0" borderId="0"/>
    <xf numFmtId="0" fontId="35" fillId="0" borderId="0"/>
    <xf numFmtId="0" fontId="20" fillId="0" borderId="0"/>
    <xf numFmtId="0" fontId="36" fillId="0" borderId="9" applyNumberFormat="0">
      <alignment horizontal="center" vertical="center" wrapText="1"/>
    </xf>
  </cellStyleXfs>
  <cellXfs count="348">
    <xf numFmtId="0" fontId="0" fillId="0" borderId="0" xfId="0"/>
    <xf numFmtId="0" fontId="5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5" fillId="2" borderId="0" xfId="0" applyFont="1" applyFill="1" applyBorder="1"/>
    <xf numFmtId="2" fontId="9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3" borderId="0" xfId="0" applyFill="1"/>
    <xf numFmtId="0" fontId="0" fillId="3" borderId="0" xfId="0" applyFill="1" applyBorder="1"/>
    <xf numFmtId="0" fontId="4" fillId="4" borderId="1" xfId="0" applyFont="1" applyFill="1" applyBorder="1" applyAlignment="1">
      <alignment vertical="top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4" fontId="14" fillId="0" borderId="5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wrapText="1"/>
    </xf>
    <xf numFmtId="4" fontId="14" fillId="0" borderId="1" xfId="0" applyNumberFormat="1" applyFont="1" applyBorder="1" applyAlignment="1">
      <alignment horizontal="center"/>
    </xf>
    <xf numFmtId="0" fontId="9" fillId="0" borderId="0" xfId="0" applyFont="1"/>
    <xf numFmtId="4" fontId="16" fillId="0" borderId="1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4" fontId="16" fillId="0" borderId="0" xfId="0" applyNumberFormat="1" applyFont="1"/>
    <xf numFmtId="4" fontId="9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3" borderId="6" xfId="0" applyFont="1" applyFill="1" applyBorder="1"/>
    <xf numFmtId="0" fontId="21" fillId="3" borderId="7" xfId="0" applyFont="1" applyFill="1" applyBorder="1" applyAlignment="1">
      <alignment horizontal="center" vertical="center"/>
    </xf>
    <xf numFmtId="4" fontId="18" fillId="3" borderId="7" xfId="0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top" wrapText="1"/>
    </xf>
    <xf numFmtId="0" fontId="19" fillId="2" borderId="7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2" fillId="3" borderId="5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4" fillId="0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24" fillId="5" borderId="1" xfId="0" applyFont="1" applyFill="1" applyBorder="1" applyAlignment="1">
      <alignment horizontal="center" wrapText="1"/>
    </xf>
    <xf numFmtId="0" fontId="28" fillId="5" borderId="1" xfId="0" applyFon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24" fillId="5" borderId="1" xfId="0" applyFont="1" applyFill="1" applyBorder="1" applyAlignment="1">
      <alignment wrapText="1"/>
    </xf>
    <xf numFmtId="0" fontId="24" fillId="5" borderId="1" xfId="0" applyFont="1" applyFill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15" fillId="0" borderId="1" xfId="0" applyFont="1" applyFill="1" applyBorder="1" applyAlignment="1">
      <alignment wrapText="1"/>
    </xf>
    <xf numFmtId="164" fontId="0" fillId="0" borderId="1" xfId="0" applyNumberFormat="1" applyFill="1" applyBorder="1" applyAlignment="1">
      <alignment horizontal="center" wrapText="1"/>
    </xf>
    <xf numFmtId="4" fontId="29" fillId="0" borderId="1" xfId="0" applyNumberFormat="1" applyFont="1" applyFill="1" applyBorder="1" applyAlignment="1">
      <alignment wrapText="1"/>
    </xf>
    <xf numFmtId="0" fontId="31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28" fillId="0" borderId="0" xfId="0" applyFont="1" applyFill="1" applyAlignment="1">
      <alignment wrapText="1"/>
    </xf>
    <xf numFmtId="4" fontId="0" fillId="0" borderId="0" xfId="0" applyNumberFormat="1" applyFill="1" applyAlignment="1">
      <alignment wrapText="1"/>
    </xf>
    <xf numFmtId="0" fontId="24" fillId="0" borderId="0" xfId="0" applyFont="1" applyFill="1" applyAlignment="1">
      <alignment wrapText="1"/>
    </xf>
    <xf numFmtId="0" fontId="24" fillId="0" borderId="0" xfId="0" applyFont="1" applyFill="1" applyAlignment="1">
      <alignment horizontal="right" wrapText="1"/>
    </xf>
    <xf numFmtId="4" fontId="18" fillId="3" borderId="0" xfId="0" applyNumberFormat="1" applyFont="1" applyFill="1" applyAlignment="1">
      <alignment vertical="center"/>
    </xf>
    <xf numFmtId="4" fontId="19" fillId="0" borderId="1" xfId="0" applyNumberFormat="1" applyFont="1" applyFill="1" applyBorder="1" applyAlignment="1">
      <alignment vertical="center" wrapText="1"/>
    </xf>
    <xf numFmtId="4" fontId="21" fillId="2" borderId="7" xfId="0" applyNumberFormat="1" applyFont="1" applyFill="1" applyBorder="1" applyAlignment="1">
      <alignment vertical="center"/>
    </xf>
    <xf numFmtId="4" fontId="18" fillId="3" borderId="8" xfId="0" applyNumberFormat="1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4" fontId="33" fillId="0" borderId="1" xfId="0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 wrapText="1"/>
    </xf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Alignment="1">
      <alignment horizontal="center" vertical="center"/>
    </xf>
    <xf numFmtId="0" fontId="32" fillId="0" borderId="0" xfId="0" applyFont="1" applyFill="1" applyAlignment="1">
      <alignment wrapText="1"/>
    </xf>
    <xf numFmtId="0" fontId="22" fillId="2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18" fillId="0" borderId="0" xfId="0" applyFont="1"/>
    <xf numFmtId="4" fontId="18" fillId="0" borderId="0" xfId="0" applyNumberFormat="1" applyFont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/>
    <xf numFmtId="0" fontId="19" fillId="0" borderId="0" xfId="0" applyFont="1" applyFill="1"/>
    <xf numFmtId="0" fontId="18" fillId="0" borderId="0" xfId="0" applyFont="1" applyAlignment="1"/>
    <xf numFmtId="0" fontId="21" fillId="0" borderId="0" xfId="0" applyFont="1" applyAlignment="1"/>
    <xf numFmtId="0" fontId="18" fillId="0" borderId="0" xfId="0" applyFont="1" applyFill="1" applyBorder="1"/>
    <xf numFmtId="4" fontId="37" fillId="0" borderId="1" xfId="0" applyNumberFormat="1" applyFont="1" applyFill="1" applyBorder="1" applyAlignment="1">
      <alignment wrapText="1"/>
    </xf>
    <xf numFmtId="0" fontId="15" fillId="0" borderId="1" xfId="0" applyFont="1" applyFill="1" applyBorder="1" applyAlignment="1">
      <alignment horizontal="right" wrapText="1"/>
    </xf>
    <xf numFmtId="0" fontId="33" fillId="0" borderId="1" xfId="0" applyFont="1" applyFill="1" applyBorder="1" applyAlignment="1">
      <alignment wrapText="1"/>
    </xf>
    <xf numFmtId="0" fontId="15" fillId="7" borderId="0" xfId="0" applyFont="1" applyFill="1" applyAlignment="1">
      <alignment wrapText="1"/>
    </xf>
    <xf numFmtId="0" fontId="33" fillId="0" borderId="0" xfId="0" applyFont="1" applyFill="1"/>
    <xf numFmtId="0" fontId="15" fillId="0" borderId="0" xfId="0" applyFont="1" applyFill="1" applyAlignment="1">
      <alignment wrapText="1"/>
    </xf>
    <xf numFmtId="0" fontId="15" fillId="0" borderId="1" xfId="2" applyFont="1" applyFill="1" applyBorder="1" applyAlignment="1">
      <alignment wrapText="1"/>
    </xf>
    <xf numFmtId="14" fontId="33" fillId="0" borderId="1" xfId="0" applyNumberFormat="1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right" vertical="distributed" wrapText="1"/>
    </xf>
    <xf numFmtId="0" fontId="18" fillId="0" borderId="0" xfId="0" applyFont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7" xfId="0" applyFont="1" applyFill="1" applyBorder="1"/>
    <xf numFmtId="4" fontId="21" fillId="0" borderId="7" xfId="0" applyNumberFormat="1" applyFont="1" applyFill="1" applyBorder="1" applyAlignment="1">
      <alignment vertical="center"/>
    </xf>
    <xf numFmtId="0" fontId="19" fillId="0" borderId="7" xfId="0" applyFont="1" applyFill="1" applyBorder="1" applyAlignment="1">
      <alignment vertical="top" wrapText="1"/>
    </xf>
    <xf numFmtId="0" fontId="19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top" wrapText="1"/>
    </xf>
    <xf numFmtId="0" fontId="21" fillId="0" borderId="8" xfId="0" applyFont="1" applyFill="1" applyBorder="1" applyAlignment="1">
      <alignment horizontal="center" vertical="center"/>
    </xf>
    <xf numFmtId="4" fontId="22" fillId="0" borderId="8" xfId="0" applyNumberFormat="1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/>
    <xf numFmtId="4" fontId="7" fillId="0" borderId="0" xfId="0" applyNumberFormat="1" applyFont="1" applyFill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wrapText="1"/>
    </xf>
    <xf numFmtId="4" fontId="3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16" fillId="0" borderId="1" xfId="0" applyFont="1" applyFill="1" applyBorder="1" applyAlignment="1">
      <alignment wrapText="1" shrinkToFit="1"/>
    </xf>
    <xf numFmtId="0" fontId="16" fillId="0" borderId="2" xfId="0" applyFont="1" applyBorder="1" applyAlignment="1">
      <alignment horizontal="right" vertical="center"/>
    </xf>
    <xf numFmtId="0" fontId="18" fillId="0" borderId="1" xfId="0" applyFont="1" applyBorder="1" applyAlignment="1">
      <alignment horizontal="center"/>
    </xf>
    <xf numFmtId="0" fontId="21" fillId="0" borderId="3" xfId="0" applyFont="1" applyBorder="1" applyAlignment="1">
      <alignment wrapText="1"/>
    </xf>
    <xf numFmtId="4" fontId="21" fillId="0" borderId="3" xfId="0" applyNumberFormat="1" applyFont="1" applyBorder="1"/>
    <xf numFmtId="0" fontId="16" fillId="0" borderId="1" xfId="0" applyFont="1" applyBorder="1"/>
    <xf numFmtId="0" fontId="9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left" wrapText="1"/>
    </xf>
    <xf numFmtId="49" fontId="15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8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1" fillId="0" borderId="1" xfId="0" applyNumberFormat="1" applyFont="1" applyFill="1" applyBorder="1" applyAlignment="1">
      <alignment horizontal="center" wrapText="1"/>
    </xf>
    <xf numFmtId="49" fontId="1" fillId="5" borderId="1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3" borderId="7" xfId="0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39" fillId="0" borderId="0" xfId="0" applyFont="1"/>
    <xf numFmtId="0" fontId="16" fillId="3" borderId="6" xfId="0" applyFont="1" applyFill="1" applyBorder="1"/>
    <xf numFmtId="0" fontId="40" fillId="3" borderId="7" xfId="0" applyFont="1" applyFill="1" applyBorder="1" applyAlignment="1">
      <alignment horizontal="center" vertical="center"/>
    </xf>
    <xf numFmtId="4" fontId="16" fillId="3" borderId="7" xfId="0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16" fillId="0" borderId="7" xfId="0" applyFont="1" applyBorder="1"/>
    <xf numFmtId="4" fontId="40" fillId="0" borderId="7" xfId="0" applyNumberFormat="1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4" fontId="16" fillId="3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vertical="top" wrapText="1"/>
    </xf>
    <xf numFmtId="0" fontId="9" fillId="2" borderId="7" xfId="0" applyFont="1" applyFill="1" applyBorder="1" applyAlignment="1">
      <alignment horizontal="center" vertical="center" wrapText="1"/>
    </xf>
    <xf numFmtId="0" fontId="16" fillId="3" borderId="0" xfId="0" applyFont="1" applyFill="1"/>
    <xf numFmtId="0" fontId="14" fillId="3" borderId="5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center" vertical="center" wrapText="1"/>
    </xf>
    <xf numFmtId="4" fontId="40" fillId="2" borderId="7" xfId="0" applyNumberFormat="1" applyFont="1" applyFill="1" applyBorder="1" applyAlignment="1">
      <alignment vertical="center"/>
    </xf>
    <xf numFmtId="4" fontId="16" fillId="3" borderId="8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40" fillId="0" borderId="8" xfId="0" applyFont="1" applyBorder="1" applyAlignment="1">
      <alignment horizontal="center" vertical="center"/>
    </xf>
    <xf numFmtId="4" fontId="40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16" fillId="0" borderId="0" xfId="0" applyFont="1" applyFill="1" applyBorder="1"/>
    <xf numFmtId="0" fontId="9" fillId="0" borderId="0" xfId="0" applyFont="1" applyFill="1"/>
    <xf numFmtId="0" fontId="40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/>
    <xf numFmtId="0" fontId="9" fillId="2" borderId="0" xfId="0" applyFont="1" applyFill="1"/>
    <xf numFmtId="4" fontId="14" fillId="2" borderId="8" xfId="0" applyNumberFormat="1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" fontId="16" fillId="0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" fontId="16" fillId="6" borderId="1" xfId="0" applyNumberFormat="1" applyFont="1" applyFill="1" applyBorder="1" applyAlignment="1">
      <alignment vertical="center" wrapText="1"/>
    </xf>
    <xf numFmtId="0" fontId="24" fillId="5" borderId="0" xfId="0" applyFont="1" applyFill="1" applyAlignment="1">
      <alignment wrapText="1"/>
    </xf>
    <xf numFmtId="14" fontId="24" fillId="0" borderId="0" xfId="0" applyNumberFormat="1" applyFont="1" applyFill="1" applyAlignment="1">
      <alignment horizontal="left" wrapText="1"/>
    </xf>
    <xf numFmtId="4" fontId="16" fillId="2" borderId="8" xfId="0" applyNumberFormat="1" applyFont="1" applyFill="1" applyBorder="1" applyAlignment="1">
      <alignment vertical="center"/>
    </xf>
    <xf numFmtId="4" fontId="16" fillId="2" borderId="0" xfId="0" applyNumberFormat="1" applyFont="1" applyFill="1" applyAlignment="1">
      <alignment vertical="center"/>
    </xf>
    <xf numFmtId="4" fontId="9" fillId="3" borderId="1" xfId="0" applyNumberFormat="1" applyFont="1" applyFill="1" applyBorder="1" applyAlignment="1">
      <alignment vertical="center" wrapText="1"/>
    </xf>
    <xf numFmtId="4" fontId="16" fillId="3" borderId="1" xfId="0" applyNumberFormat="1" applyFont="1" applyFill="1" applyBorder="1" applyAlignment="1">
      <alignment horizontal="right" vertical="center" wrapText="1"/>
    </xf>
    <xf numFmtId="0" fontId="42" fillId="0" borderId="0" xfId="0" applyFont="1"/>
    <xf numFmtId="0" fontId="42" fillId="0" borderId="1" xfId="0" applyFont="1" applyBorder="1"/>
    <xf numFmtId="0" fontId="0" fillId="0" borderId="1" xfId="0" applyBorder="1"/>
    <xf numFmtId="0" fontId="42" fillId="0" borderId="1" xfId="0" applyFont="1" applyFill="1" applyBorder="1" applyAlignment="1">
      <alignment horizontal="right"/>
    </xf>
    <xf numFmtId="0" fontId="16" fillId="0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right"/>
    </xf>
    <xf numFmtId="0" fontId="16" fillId="6" borderId="1" xfId="0" applyFont="1" applyFill="1" applyBorder="1" applyAlignment="1">
      <alignment horizontal="left" wrapText="1"/>
    </xf>
    <xf numFmtId="0" fontId="43" fillId="0" borderId="0" xfId="0" applyFont="1"/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4" fontId="9" fillId="6" borderId="1" xfId="0" applyNumberFormat="1" applyFont="1" applyFill="1" applyBorder="1" applyAlignment="1">
      <alignment horizontal="right" vertical="distributed" wrapText="1"/>
    </xf>
    <xf numFmtId="0" fontId="9" fillId="6" borderId="1" xfId="0" applyFont="1" applyFill="1" applyBorder="1" applyAlignment="1">
      <alignment wrapText="1"/>
    </xf>
    <xf numFmtId="0" fontId="16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top" wrapText="1"/>
    </xf>
    <xf numFmtId="4" fontId="21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" fontId="22" fillId="2" borderId="1" xfId="0" applyNumberFormat="1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left" vertical="center" wrapText="1"/>
    </xf>
    <xf numFmtId="17" fontId="16" fillId="6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left" wrapText="1"/>
    </xf>
    <xf numFmtId="4" fontId="9" fillId="6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vertical="center" wrapText="1"/>
    </xf>
    <xf numFmtId="4" fontId="16" fillId="6" borderId="1" xfId="0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vertical="top" wrapText="1"/>
    </xf>
    <xf numFmtId="4" fontId="9" fillId="6" borderId="1" xfId="0" applyNumberFormat="1" applyFont="1" applyFill="1" applyBorder="1" applyAlignment="1">
      <alignment horizontal="right" vertical="center" wrapText="1"/>
    </xf>
    <xf numFmtId="49" fontId="9" fillId="6" borderId="1" xfId="0" applyNumberFormat="1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0" fillId="0" borderId="0" xfId="0" applyNumberFormat="1"/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wrapText="1" shrinkToFit="1"/>
    </xf>
    <xf numFmtId="0" fontId="16" fillId="6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/>
    <xf numFmtId="0" fontId="12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center" wrapText="1"/>
    </xf>
    <xf numFmtId="0" fontId="30" fillId="0" borderId="2" xfId="0" applyFont="1" applyFill="1" applyBorder="1" applyAlignment="1">
      <alignment horizontal="center" wrapText="1"/>
    </xf>
    <xf numFmtId="0" fontId="27" fillId="0" borderId="7" xfId="0" applyFont="1" applyFill="1" applyBorder="1" applyAlignment="1">
      <alignment horizontal="center" wrapText="1"/>
    </xf>
    <xf numFmtId="0" fontId="23" fillId="0" borderId="6" xfId="0" applyFont="1" applyFill="1" applyBorder="1" applyAlignment="1">
      <alignment horizontal="center" wrapText="1"/>
    </xf>
    <xf numFmtId="0" fontId="23" fillId="0" borderId="7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0" xfId="1"/>
    <cellStyle name="Обычный 10 2" xfId="8"/>
    <cellStyle name="Обычный 2" xfId="2"/>
    <cellStyle name="Обычный 2 2" xfId="9"/>
    <cellStyle name="Обычный 3" xfId="5"/>
    <cellStyle name="Обычный 3 2" xfId="10"/>
    <cellStyle name="Обычный 4" xfId="7"/>
    <cellStyle name="Процентный 2" xfId="4"/>
    <cellStyle name="Процентный 3" xfId="6"/>
    <cellStyle name="Стиль 1" xfId="3"/>
    <cellStyle name="Стиль 1 2" xfId="11"/>
  </cellStyles>
  <dxfs count="90"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  <dxf>
      <fill>
        <patternFill patternType="solid">
          <fgColor indexed="36"/>
          <bgColor indexed="20"/>
        </patternFill>
      </fill>
    </dxf>
    <dxf>
      <fill>
        <patternFill>
          <bgColor indexed="2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view="pageBreakPreview" topLeftCell="A85" zoomScale="130" zoomScaleSheetLayoutView="130" workbookViewId="0">
      <selection activeCell="C102" sqref="C102"/>
    </sheetView>
  </sheetViews>
  <sheetFormatPr defaultRowHeight="15" x14ac:dyDescent="0.25"/>
  <cols>
    <col min="1" max="1" width="9" style="98" customWidth="1"/>
    <col min="2" max="2" width="68.85546875" customWidth="1"/>
    <col min="3" max="3" width="20.140625" style="5" customWidth="1"/>
    <col min="4" max="4" width="11.140625" style="98" customWidth="1"/>
    <col min="5" max="5" width="9.140625" style="103"/>
  </cols>
  <sheetData>
    <row r="1" spans="1:5" s="106" customFormat="1" x14ac:dyDescent="0.25">
      <c r="A1" s="98" t="s">
        <v>65</v>
      </c>
      <c r="D1" s="98"/>
      <c r="E1" s="109"/>
    </row>
    <row r="2" spans="1:5" s="107" customFormat="1" x14ac:dyDescent="0.25">
      <c r="A2" s="161" t="s">
        <v>8</v>
      </c>
      <c r="D2" s="161"/>
      <c r="E2" s="110"/>
    </row>
    <row r="3" spans="1:5" s="17" customFormat="1" ht="12.75" x14ac:dyDescent="0.2">
      <c r="A3" s="16"/>
      <c r="B3" s="21"/>
      <c r="C3" s="22">
        <v>0</v>
      </c>
      <c r="D3" s="2"/>
      <c r="E3" s="108"/>
    </row>
    <row r="4" spans="1:5" s="20" customFormat="1" x14ac:dyDescent="0.25">
      <c r="A4" s="247"/>
      <c r="B4" s="187" t="s">
        <v>2</v>
      </c>
      <c r="C4" s="188"/>
      <c r="D4" s="189"/>
      <c r="E4" s="217"/>
    </row>
    <row r="5" spans="1:5" s="23" customFormat="1" ht="33.75" x14ac:dyDescent="0.2">
      <c r="A5" s="190" t="s">
        <v>80</v>
      </c>
      <c r="B5" s="191" t="s">
        <v>21</v>
      </c>
      <c r="C5" s="192" t="s">
        <v>22</v>
      </c>
      <c r="D5" s="193" t="s">
        <v>23</v>
      </c>
      <c r="E5" s="218"/>
    </row>
    <row r="6" spans="1:5" s="140" customFormat="1" x14ac:dyDescent="0.25">
      <c r="A6" s="227" t="s">
        <v>69</v>
      </c>
      <c r="B6" s="282" t="s">
        <v>102</v>
      </c>
      <c r="C6" s="228">
        <v>599999</v>
      </c>
      <c r="D6" s="227" t="s">
        <v>44</v>
      </c>
      <c r="E6" s="183" t="s">
        <v>46</v>
      </c>
    </row>
    <row r="7" spans="1:5" s="140" customFormat="1" x14ac:dyDescent="0.25">
      <c r="A7" s="227" t="s">
        <v>69</v>
      </c>
      <c r="B7" s="249" t="s">
        <v>103</v>
      </c>
      <c r="C7" s="228">
        <v>84000</v>
      </c>
      <c r="D7" s="227" t="s">
        <v>44</v>
      </c>
      <c r="E7" s="183" t="s">
        <v>46</v>
      </c>
    </row>
    <row r="8" spans="1:5" s="140" customFormat="1" ht="23.25" x14ac:dyDescent="0.25">
      <c r="A8" s="227" t="s">
        <v>69</v>
      </c>
      <c r="B8" s="279" t="s">
        <v>104</v>
      </c>
      <c r="C8" s="280">
        <v>220800</v>
      </c>
      <c r="D8" s="227" t="s">
        <v>44</v>
      </c>
      <c r="E8" s="183" t="s">
        <v>46</v>
      </c>
    </row>
    <row r="9" spans="1:5" s="140" customFormat="1" x14ac:dyDescent="0.25">
      <c r="A9" s="227" t="s">
        <v>69</v>
      </c>
      <c r="B9" s="249" t="s">
        <v>105</v>
      </c>
      <c r="C9" s="228">
        <v>100800</v>
      </c>
      <c r="D9" s="227" t="s">
        <v>44</v>
      </c>
      <c r="E9" s="183" t="s">
        <v>46</v>
      </c>
    </row>
    <row r="10" spans="1:5" s="140" customFormat="1" x14ac:dyDescent="0.25">
      <c r="A10" s="227" t="s">
        <v>69</v>
      </c>
      <c r="B10" s="249" t="s">
        <v>106</v>
      </c>
      <c r="C10" s="228">
        <v>504000</v>
      </c>
      <c r="D10" s="227" t="s">
        <v>44</v>
      </c>
      <c r="E10" s="183" t="s">
        <v>46</v>
      </c>
    </row>
    <row r="11" spans="1:5" s="140" customFormat="1" x14ac:dyDescent="0.25">
      <c r="A11" s="227" t="s">
        <v>69</v>
      </c>
      <c r="B11" s="282" t="s">
        <v>107</v>
      </c>
      <c r="C11" s="228">
        <v>301392.75</v>
      </c>
      <c r="D11" s="227" t="s">
        <v>44</v>
      </c>
      <c r="E11" s="183" t="s">
        <v>46</v>
      </c>
    </row>
    <row r="12" spans="1:5" s="140" customFormat="1" x14ac:dyDescent="0.25">
      <c r="A12" s="227" t="s">
        <v>69</v>
      </c>
      <c r="B12" s="249" t="s">
        <v>108</v>
      </c>
      <c r="C12" s="228">
        <v>240446</v>
      </c>
      <c r="D12" s="227" t="s">
        <v>159</v>
      </c>
      <c r="E12" s="183" t="s">
        <v>46</v>
      </c>
    </row>
    <row r="13" spans="1:5" s="140" customFormat="1" ht="23.25" x14ac:dyDescent="0.25">
      <c r="A13" s="227" t="s">
        <v>69</v>
      </c>
      <c r="B13" s="279" t="s">
        <v>109</v>
      </c>
      <c r="C13" s="280">
        <v>239457.12</v>
      </c>
      <c r="D13" s="227" t="s">
        <v>44</v>
      </c>
      <c r="E13" s="183" t="s">
        <v>46</v>
      </c>
    </row>
    <row r="14" spans="1:5" s="17" customFormat="1" ht="12.75" x14ac:dyDescent="0.2">
      <c r="A14" s="227" t="s">
        <v>69</v>
      </c>
      <c r="B14" s="296" t="s">
        <v>118</v>
      </c>
      <c r="C14" s="228">
        <v>29250</v>
      </c>
      <c r="D14" s="246" t="s">
        <v>159</v>
      </c>
      <c r="E14" s="218" t="s">
        <v>46</v>
      </c>
    </row>
    <row r="15" spans="1:5" s="17" customFormat="1" ht="12.75" x14ac:dyDescent="0.2">
      <c r="A15" s="227" t="s">
        <v>69</v>
      </c>
      <c r="B15" s="285" t="s">
        <v>119</v>
      </c>
      <c r="C15" s="286">
        <v>60000</v>
      </c>
      <c r="D15" s="246" t="s">
        <v>44</v>
      </c>
      <c r="E15" s="183" t="s">
        <v>46</v>
      </c>
    </row>
    <row r="16" spans="1:5" s="140" customFormat="1" x14ac:dyDescent="0.25">
      <c r="A16" s="227" t="s">
        <v>140</v>
      </c>
      <c r="B16" s="249" t="s">
        <v>120</v>
      </c>
      <c r="C16" s="228">
        <v>100800</v>
      </c>
      <c r="D16" s="227" t="s">
        <v>44</v>
      </c>
      <c r="E16" s="183" t="s">
        <v>46</v>
      </c>
    </row>
    <row r="17" spans="1:5" s="140" customFormat="1" x14ac:dyDescent="0.25">
      <c r="A17" s="227" t="s">
        <v>140</v>
      </c>
      <c r="B17" s="249" t="s">
        <v>121</v>
      </c>
      <c r="C17" s="228">
        <v>272000</v>
      </c>
      <c r="D17" s="227" t="s">
        <v>44</v>
      </c>
      <c r="E17" s="183" t="s">
        <v>46</v>
      </c>
    </row>
    <row r="18" spans="1:5" s="140" customFormat="1" x14ac:dyDescent="0.25">
      <c r="A18" s="227" t="s">
        <v>140</v>
      </c>
      <c r="B18" s="282" t="s">
        <v>122</v>
      </c>
      <c r="C18" s="228">
        <v>164904</v>
      </c>
      <c r="D18" s="227" t="s">
        <v>44</v>
      </c>
      <c r="E18" s="183" t="s">
        <v>46</v>
      </c>
    </row>
    <row r="19" spans="1:5" s="140" customFormat="1" x14ac:dyDescent="0.25">
      <c r="A19" s="227" t="s">
        <v>140</v>
      </c>
      <c r="B19" s="249" t="s">
        <v>123</v>
      </c>
      <c r="C19" s="228">
        <v>29322</v>
      </c>
      <c r="D19" s="227" t="s">
        <v>44</v>
      </c>
      <c r="E19" s="183" t="s">
        <v>46</v>
      </c>
    </row>
    <row r="20" spans="1:5" s="17" customFormat="1" ht="15" customHeight="1" x14ac:dyDescent="0.2">
      <c r="A20" s="227" t="s">
        <v>140</v>
      </c>
      <c r="B20" s="259" t="s">
        <v>124</v>
      </c>
      <c r="C20" s="248">
        <v>202165.7</v>
      </c>
      <c r="D20" s="246" t="s">
        <v>44</v>
      </c>
      <c r="E20" s="183" t="s">
        <v>46</v>
      </c>
    </row>
    <row r="21" spans="1:5" s="140" customFormat="1" x14ac:dyDescent="0.25">
      <c r="A21" s="227" t="s">
        <v>140</v>
      </c>
      <c r="B21" s="249" t="s">
        <v>125</v>
      </c>
      <c r="C21" s="228">
        <v>75504</v>
      </c>
      <c r="D21" s="227" t="s">
        <v>44</v>
      </c>
      <c r="E21" s="183" t="s">
        <v>46</v>
      </c>
    </row>
    <row r="22" spans="1:5" s="140" customFormat="1" x14ac:dyDescent="0.25">
      <c r="A22" s="227" t="s">
        <v>140</v>
      </c>
      <c r="B22" s="249" t="s">
        <v>126</v>
      </c>
      <c r="C22" s="228">
        <v>143109.12</v>
      </c>
      <c r="D22" s="227" t="s">
        <v>44</v>
      </c>
      <c r="E22" s="183" t="s">
        <v>46</v>
      </c>
    </row>
    <row r="23" spans="1:5" s="140" customFormat="1" x14ac:dyDescent="0.25">
      <c r="A23" s="227" t="s">
        <v>140</v>
      </c>
      <c r="B23" s="249" t="s">
        <v>127</v>
      </c>
      <c r="C23" s="228">
        <v>140103.48000000001</v>
      </c>
      <c r="D23" s="227" t="s">
        <v>44</v>
      </c>
      <c r="E23" s="183" t="s">
        <v>46</v>
      </c>
    </row>
    <row r="24" spans="1:5" s="140" customFormat="1" x14ac:dyDescent="0.25">
      <c r="A24" s="227" t="s">
        <v>140</v>
      </c>
      <c r="B24" s="282" t="s">
        <v>128</v>
      </c>
      <c r="C24" s="228">
        <v>25990</v>
      </c>
      <c r="D24" s="227" t="s">
        <v>44</v>
      </c>
      <c r="E24" s="183" t="s">
        <v>46</v>
      </c>
    </row>
    <row r="25" spans="1:5" s="140" customFormat="1" x14ac:dyDescent="0.25">
      <c r="A25" s="227" t="s">
        <v>150</v>
      </c>
      <c r="B25" s="249" t="s">
        <v>143</v>
      </c>
      <c r="C25" s="228">
        <v>147948</v>
      </c>
      <c r="D25" s="227" t="s">
        <v>44</v>
      </c>
      <c r="E25" s="183" t="s">
        <v>46</v>
      </c>
    </row>
    <row r="26" spans="1:5" s="17" customFormat="1" ht="15" customHeight="1" x14ac:dyDescent="0.2">
      <c r="A26" s="227" t="s">
        <v>150</v>
      </c>
      <c r="B26" s="259" t="s">
        <v>144</v>
      </c>
      <c r="C26" s="248">
        <v>11216</v>
      </c>
      <c r="D26" s="246" t="s">
        <v>44</v>
      </c>
      <c r="E26" s="183" t="s">
        <v>46</v>
      </c>
    </row>
    <row r="27" spans="1:5" s="140" customFormat="1" x14ac:dyDescent="0.25">
      <c r="A27" s="227" t="s">
        <v>150</v>
      </c>
      <c r="B27" s="249" t="s">
        <v>145</v>
      </c>
      <c r="C27" s="228">
        <v>16320</v>
      </c>
      <c r="D27" s="227" t="s">
        <v>159</v>
      </c>
      <c r="E27" s="183" t="s">
        <v>46</v>
      </c>
    </row>
    <row r="28" spans="1:5" s="140" customFormat="1" x14ac:dyDescent="0.25">
      <c r="A28" s="227" t="s">
        <v>150</v>
      </c>
      <c r="B28" s="282" t="s">
        <v>146</v>
      </c>
      <c r="C28" s="228">
        <v>119009.59</v>
      </c>
      <c r="D28" s="227" t="s">
        <v>44</v>
      </c>
      <c r="E28" s="183" t="s">
        <v>46</v>
      </c>
    </row>
    <row r="29" spans="1:5" s="140" customFormat="1" x14ac:dyDescent="0.25">
      <c r="A29" s="227" t="s">
        <v>150</v>
      </c>
      <c r="B29" s="249" t="s">
        <v>147</v>
      </c>
      <c r="C29" s="228">
        <v>67350</v>
      </c>
      <c r="D29" s="227" t="s">
        <v>159</v>
      </c>
      <c r="E29" s="183" t="s">
        <v>46</v>
      </c>
    </row>
    <row r="30" spans="1:5" s="17" customFormat="1" ht="15" customHeight="1" x14ac:dyDescent="0.2">
      <c r="A30" s="227" t="s">
        <v>150</v>
      </c>
      <c r="B30" s="259" t="s">
        <v>151</v>
      </c>
      <c r="C30" s="248">
        <v>59100</v>
      </c>
      <c r="D30" s="246" t="s">
        <v>44</v>
      </c>
      <c r="E30" s="183" t="s">
        <v>46</v>
      </c>
    </row>
    <row r="31" spans="1:5" s="140" customFormat="1" x14ac:dyDescent="0.25">
      <c r="A31" s="227" t="s">
        <v>150</v>
      </c>
      <c r="B31" s="249" t="s">
        <v>152</v>
      </c>
      <c r="C31" s="228">
        <v>168000</v>
      </c>
      <c r="D31" s="227" t="s">
        <v>44</v>
      </c>
      <c r="E31" s="183" t="s">
        <v>46</v>
      </c>
    </row>
    <row r="32" spans="1:5" s="140" customFormat="1" x14ac:dyDescent="0.25">
      <c r="A32" s="227" t="s">
        <v>150</v>
      </c>
      <c r="B32" s="249" t="s">
        <v>151</v>
      </c>
      <c r="C32" s="228">
        <v>140000</v>
      </c>
      <c r="D32" s="227" t="s">
        <v>159</v>
      </c>
      <c r="E32" s="183" t="s">
        <v>46</v>
      </c>
    </row>
    <row r="33" spans="1:5" s="140" customFormat="1" x14ac:dyDescent="0.25">
      <c r="A33" s="227" t="s">
        <v>157</v>
      </c>
      <c r="B33" s="249" t="s">
        <v>154</v>
      </c>
      <c r="C33" s="228">
        <v>51755.74</v>
      </c>
      <c r="D33" s="227" t="s">
        <v>159</v>
      </c>
      <c r="E33" s="183" t="s">
        <v>46</v>
      </c>
    </row>
    <row r="34" spans="1:5" s="140" customFormat="1" x14ac:dyDescent="0.25">
      <c r="A34" s="227" t="s">
        <v>157</v>
      </c>
      <c r="B34" s="282" t="s">
        <v>155</v>
      </c>
      <c r="C34" s="228">
        <v>433080</v>
      </c>
      <c r="D34" s="227" t="s">
        <v>159</v>
      </c>
      <c r="E34" s="183" t="s">
        <v>46</v>
      </c>
    </row>
    <row r="35" spans="1:5" s="140" customFormat="1" x14ac:dyDescent="0.25">
      <c r="A35" s="227" t="s">
        <v>157</v>
      </c>
      <c r="B35" s="249" t="s">
        <v>156</v>
      </c>
      <c r="C35" s="228">
        <v>49670</v>
      </c>
      <c r="D35" s="227" t="s">
        <v>159</v>
      </c>
      <c r="E35" s="183" t="s">
        <v>46</v>
      </c>
    </row>
    <row r="36" spans="1:5" s="17" customFormat="1" ht="15" customHeight="1" x14ac:dyDescent="0.2">
      <c r="A36" s="227" t="s">
        <v>157</v>
      </c>
      <c r="B36" s="259" t="s">
        <v>158</v>
      </c>
      <c r="C36" s="248">
        <v>5880</v>
      </c>
      <c r="D36" s="246" t="s">
        <v>159</v>
      </c>
      <c r="E36" s="183" t="s">
        <v>46</v>
      </c>
    </row>
    <row r="37" spans="1:5" s="140" customFormat="1" x14ac:dyDescent="0.25">
      <c r="A37" s="227" t="s">
        <v>168</v>
      </c>
      <c r="B37" s="249" t="s">
        <v>161</v>
      </c>
      <c r="C37" s="228">
        <v>384405</v>
      </c>
      <c r="D37" s="227" t="s">
        <v>159</v>
      </c>
      <c r="E37" s="183" t="s">
        <v>46</v>
      </c>
    </row>
    <row r="38" spans="1:5" s="140" customFormat="1" x14ac:dyDescent="0.25">
      <c r="A38" s="227" t="s">
        <v>168</v>
      </c>
      <c r="B38" s="249" t="s">
        <v>163</v>
      </c>
      <c r="C38" s="228">
        <v>85800</v>
      </c>
      <c r="D38" s="227" t="s">
        <v>159</v>
      </c>
      <c r="E38" s="183" t="s">
        <v>46</v>
      </c>
    </row>
    <row r="39" spans="1:5" s="140" customFormat="1" x14ac:dyDescent="0.25">
      <c r="A39" s="227" t="s">
        <v>168</v>
      </c>
      <c r="B39" s="249" t="s">
        <v>162</v>
      </c>
      <c r="C39" s="228">
        <v>12280</v>
      </c>
      <c r="D39" s="227" t="s">
        <v>159</v>
      </c>
      <c r="E39" s="183" t="s">
        <v>46</v>
      </c>
    </row>
    <row r="40" spans="1:5" s="140" customFormat="1" x14ac:dyDescent="0.25">
      <c r="A40" s="227" t="s">
        <v>177</v>
      </c>
      <c r="B40" s="249" t="s">
        <v>172</v>
      </c>
      <c r="C40" s="228">
        <v>106300</v>
      </c>
      <c r="D40" s="227" t="s">
        <v>159</v>
      </c>
      <c r="E40" s="183" t="s">
        <v>46</v>
      </c>
    </row>
    <row r="41" spans="1:5" s="140" customFormat="1" x14ac:dyDescent="0.25">
      <c r="A41" s="227" t="s">
        <v>177</v>
      </c>
      <c r="B41" s="282" t="s">
        <v>173</v>
      </c>
      <c r="C41" s="228">
        <v>30000</v>
      </c>
      <c r="D41" s="227" t="s">
        <v>159</v>
      </c>
      <c r="E41" s="183" t="s">
        <v>46</v>
      </c>
    </row>
    <row r="42" spans="1:5" s="140" customFormat="1" x14ac:dyDescent="0.25">
      <c r="A42" s="227" t="s">
        <v>195</v>
      </c>
      <c r="B42" s="249" t="s">
        <v>179</v>
      </c>
      <c r="C42" s="228">
        <v>63570</v>
      </c>
      <c r="D42" s="227" t="s">
        <v>194</v>
      </c>
      <c r="E42" s="183" t="s">
        <v>46</v>
      </c>
    </row>
    <row r="43" spans="1:5" s="17" customFormat="1" ht="15" customHeight="1" x14ac:dyDescent="0.2">
      <c r="A43" s="227" t="s">
        <v>195</v>
      </c>
      <c r="B43" s="259" t="s">
        <v>180</v>
      </c>
      <c r="C43" s="248">
        <v>22800</v>
      </c>
      <c r="D43" s="246" t="s">
        <v>194</v>
      </c>
      <c r="E43" s="183" t="s">
        <v>46</v>
      </c>
    </row>
    <row r="44" spans="1:5" s="140" customFormat="1" x14ac:dyDescent="0.25">
      <c r="A44" s="227" t="s">
        <v>195</v>
      </c>
      <c r="B44" s="249" t="s">
        <v>187</v>
      </c>
      <c r="C44" s="228">
        <v>6020</v>
      </c>
      <c r="D44" s="227" t="s">
        <v>194</v>
      </c>
      <c r="E44" s="183" t="s">
        <v>46</v>
      </c>
    </row>
    <row r="45" spans="1:5" s="140" customFormat="1" x14ac:dyDescent="0.25">
      <c r="A45" s="227" t="s">
        <v>195</v>
      </c>
      <c r="B45" s="249" t="s">
        <v>188</v>
      </c>
      <c r="C45" s="228">
        <v>26600</v>
      </c>
      <c r="D45" s="227" t="s">
        <v>194</v>
      </c>
      <c r="E45" s="183" t="s">
        <v>46</v>
      </c>
    </row>
    <row r="46" spans="1:5" s="140" customFormat="1" x14ac:dyDescent="0.25">
      <c r="A46" s="227" t="s">
        <v>195</v>
      </c>
      <c r="B46" s="249" t="s">
        <v>189</v>
      </c>
      <c r="C46" s="228">
        <v>439938.76</v>
      </c>
      <c r="D46" s="227" t="s">
        <v>194</v>
      </c>
      <c r="E46" s="183" t="s">
        <v>46</v>
      </c>
    </row>
    <row r="47" spans="1:5" s="140" customFormat="1" x14ac:dyDescent="0.25">
      <c r="A47" s="227" t="s">
        <v>195</v>
      </c>
      <c r="B47" s="282" t="s">
        <v>196</v>
      </c>
      <c r="C47" s="228">
        <v>421452.16</v>
      </c>
      <c r="D47" s="227" t="s">
        <v>194</v>
      </c>
      <c r="E47" s="183" t="s">
        <v>46</v>
      </c>
    </row>
    <row r="48" spans="1:5" s="140" customFormat="1" x14ac:dyDescent="0.25">
      <c r="A48" s="227" t="s">
        <v>204</v>
      </c>
      <c r="B48" s="249" t="s">
        <v>198</v>
      </c>
      <c r="C48" s="228">
        <v>54291</v>
      </c>
      <c r="D48" s="227" t="s">
        <v>194</v>
      </c>
      <c r="E48" s="183" t="s">
        <v>46</v>
      </c>
    </row>
    <row r="49" spans="1:5" s="140" customFormat="1" x14ac:dyDescent="0.25">
      <c r="A49" s="227" t="s">
        <v>204</v>
      </c>
      <c r="B49" s="249" t="s">
        <v>200</v>
      </c>
      <c r="C49" s="228">
        <v>256800</v>
      </c>
      <c r="D49" s="227" t="s">
        <v>194</v>
      </c>
      <c r="E49" s="183" t="s">
        <v>46</v>
      </c>
    </row>
    <row r="50" spans="1:5" s="140" customFormat="1" x14ac:dyDescent="0.25">
      <c r="A50" s="227" t="s">
        <v>204</v>
      </c>
      <c r="B50" s="249" t="s">
        <v>201</v>
      </c>
      <c r="C50" s="228">
        <v>234000</v>
      </c>
      <c r="D50" s="227" t="s">
        <v>194</v>
      </c>
      <c r="E50" s="183" t="s">
        <v>46</v>
      </c>
    </row>
    <row r="51" spans="1:5" s="140" customFormat="1" x14ac:dyDescent="0.25">
      <c r="A51" s="227" t="s">
        <v>204</v>
      </c>
      <c r="B51" s="249" t="s">
        <v>202</v>
      </c>
      <c r="C51" s="228">
        <v>578000</v>
      </c>
      <c r="D51" s="227" t="s">
        <v>194</v>
      </c>
      <c r="E51" s="183" t="s">
        <v>46</v>
      </c>
    </row>
    <row r="52" spans="1:5" s="140" customFormat="1" x14ac:dyDescent="0.25">
      <c r="A52" s="227" t="s">
        <v>204</v>
      </c>
      <c r="B52" s="282" t="s">
        <v>203</v>
      </c>
      <c r="C52" s="228">
        <v>377234</v>
      </c>
      <c r="D52" s="227" t="s">
        <v>194</v>
      </c>
      <c r="E52" s="183" t="s">
        <v>46</v>
      </c>
    </row>
    <row r="53" spans="1:5" s="140" customFormat="1" ht="23.25" x14ac:dyDescent="0.25">
      <c r="A53" s="227" t="s">
        <v>211</v>
      </c>
      <c r="B53" s="249" t="s">
        <v>210</v>
      </c>
      <c r="C53" s="228">
        <v>7130</v>
      </c>
      <c r="D53" s="227" t="s">
        <v>194</v>
      </c>
      <c r="E53" s="183" t="s">
        <v>46</v>
      </c>
    </row>
    <row r="54" spans="1:5" s="17" customFormat="1" ht="15" customHeight="1" x14ac:dyDescent="0.2">
      <c r="A54" s="227" t="s">
        <v>217</v>
      </c>
      <c r="B54" s="259" t="s">
        <v>213</v>
      </c>
      <c r="C54" s="248">
        <v>163447</v>
      </c>
      <c r="D54" s="246" t="s">
        <v>194</v>
      </c>
      <c r="E54" s="183" t="s">
        <v>46</v>
      </c>
    </row>
    <row r="55" spans="1:5" s="140" customFormat="1" x14ac:dyDescent="0.25">
      <c r="A55" s="227" t="s">
        <v>225</v>
      </c>
      <c r="B55" s="249" t="s">
        <v>219</v>
      </c>
      <c r="C55" s="228">
        <v>15968</v>
      </c>
      <c r="D55" s="227" t="s">
        <v>227</v>
      </c>
      <c r="E55" s="183" t="s">
        <v>46</v>
      </c>
    </row>
    <row r="56" spans="1:5" s="140" customFormat="1" x14ac:dyDescent="0.25">
      <c r="A56" s="227" t="s">
        <v>225</v>
      </c>
      <c r="B56" s="249" t="s">
        <v>220</v>
      </c>
      <c r="C56" s="286">
        <v>104096</v>
      </c>
      <c r="D56" s="227" t="s">
        <v>227</v>
      </c>
      <c r="E56" s="183" t="s">
        <v>46</v>
      </c>
    </row>
    <row r="57" spans="1:5" s="140" customFormat="1" ht="23.25" x14ac:dyDescent="0.25">
      <c r="A57" s="227" t="s">
        <v>225</v>
      </c>
      <c r="B57" s="279" t="s">
        <v>226</v>
      </c>
      <c r="C57" s="280">
        <v>20530</v>
      </c>
      <c r="D57" s="227" t="s">
        <v>194</v>
      </c>
      <c r="E57" s="183" t="s">
        <v>46</v>
      </c>
    </row>
    <row r="58" spans="1:5" s="140" customFormat="1" x14ac:dyDescent="0.25">
      <c r="A58" s="179"/>
      <c r="B58" s="159"/>
      <c r="C58" s="158"/>
      <c r="D58" s="179"/>
      <c r="E58" s="183"/>
    </row>
    <row r="59" spans="1:5" s="140" customFormat="1" x14ac:dyDescent="0.25">
      <c r="A59" s="179"/>
      <c r="B59" s="180"/>
      <c r="C59" s="181"/>
      <c r="D59" s="179"/>
      <c r="E59" s="183"/>
    </row>
    <row r="60" spans="1:5" x14ac:dyDescent="0.25">
      <c r="A60" s="200"/>
      <c r="B60" s="219" t="s">
        <v>5</v>
      </c>
      <c r="C60" s="199">
        <f>SUM(C6:C59)</f>
        <v>8214034.4199999999</v>
      </c>
      <c r="D60" s="200"/>
      <c r="E60" s="218"/>
    </row>
    <row r="61" spans="1:5" x14ac:dyDescent="0.25">
      <c r="A61" s="202"/>
      <c r="B61" s="206" t="s">
        <v>0</v>
      </c>
      <c r="C61" s="201"/>
      <c r="D61" s="202"/>
      <c r="E61" s="221"/>
    </row>
    <row r="62" spans="1:5" s="17" customFormat="1" ht="12.75" x14ac:dyDescent="0.2">
      <c r="A62" s="227" t="s">
        <v>69</v>
      </c>
      <c r="B62" s="285" t="s">
        <v>117</v>
      </c>
      <c r="C62" s="286">
        <v>294000</v>
      </c>
      <c r="D62" s="246" t="s">
        <v>44</v>
      </c>
      <c r="E62" s="183" t="s">
        <v>46</v>
      </c>
    </row>
    <row r="63" spans="1:5" s="17" customFormat="1" ht="12.75" x14ac:dyDescent="0.2">
      <c r="A63" s="179"/>
      <c r="B63" s="196"/>
      <c r="C63" s="158"/>
      <c r="D63" s="182"/>
      <c r="E63" s="183"/>
    </row>
    <row r="64" spans="1:5" s="17" customFormat="1" ht="12.75" x14ac:dyDescent="0.2">
      <c r="A64" s="179"/>
      <c r="B64" s="196"/>
      <c r="C64" s="181"/>
      <c r="D64" s="182"/>
      <c r="E64" s="183"/>
    </row>
    <row r="65" spans="1:5" s="140" customFormat="1" x14ac:dyDescent="0.25">
      <c r="A65" s="179"/>
      <c r="B65" s="245"/>
      <c r="C65" s="195"/>
      <c r="D65" s="182"/>
      <c r="E65" s="183"/>
    </row>
    <row r="66" spans="1:5" s="6" customFormat="1" ht="12.75" x14ac:dyDescent="0.2">
      <c r="A66" s="204"/>
      <c r="B66" s="207" t="s">
        <v>4</v>
      </c>
      <c r="C66" s="208">
        <f>SUM(C62:C65)</f>
        <v>294000</v>
      </c>
      <c r="D66" s="204"/>
      <c r="E66" s="183"/>
    </row>
    <row r="67" spans="1:5" s="19" customFormat="1" x14ac:dyDescent="0.25">
      <c r="A67" s="202"/>
      <c r="B67" s="206" t="s">
        <v>1</v>
      </c>
      <c r="C67" s="209"/>
      <c r="D67" s="202"/>
      <c r="E67" s="183"/>
    </row>
    <row r="68" spans="1:5" s="140" customFormat="1" x14ac:dyDescent="0.25">
      <c r="A68" s="227" t="s">
        <v>140</v>
      </c>
      <c r="B68" s="259" t="s">
        <v>129</v>
      </c>
      <c r="C68" s="297">
        <v>165666.23999999999</v>
      </c>
      <c r="D68" s="246" t="s">
        <v>44</v>
      </c>
      <c r="E68" s="183" t="s">
        <v>46</v>
      </c>
    </row>
    <row r="69" spans="1:5" s="140" customFormat="1" x14ac:dyDescent="0.25">
      <c r="A69" s="227" t="s">
        <v>140</v>
      </c>
      <c r="B69" s="298" t="s">
        <v>134</v>
      </c>
      <c r="C69" s="297">
        <v>288703</v>
      </c>
      <c r="D69" s="246" t="s">
        <v>44</v>
      </c>
      <c r="E69" s="183" t="s">
        <v>46</v>
      </c>
    </row>
    <row r="70" spans="1:5" s="140" customFormat="1" ht="16.5" customHeight="1" x14ac:dyDescent="0.25">
      <c r="A70" s="227" t="s">
        <v>140</v>
      </c>
      <c r="B70" s="298" t="s">
        <v>137</v>
      </c>
      <c r="C70" s="297">
        <v>219600</v>
      </c>
      <c r="D70" s="246" t="s">
        <v>159</v>
      </c>
      <c r="E70" s="183" t="s">
        <v>46</v>
      </c>
    </row>
    <row r="71" spans="1:5" s="140" customFormat="1" ht="22.5" x14ac:dyDescent="0.25">
      <c r="A71" s="227" t="s">
        <v>140</v>
      </c>
      <c r="B71" s="298" t="s">
        <v>138</v>
      </c>
      <c r="C71" s="297">
        <v>172943</v>
      </c>
      <c r="D71" s="246" t="s">
        <v>159</v>
      </c>
      <c r="E71" s="183" t="s">
        <v>46</v>
      </c>
    </row>
    <row r="72" spans="1:5" s="140" customFormat="1" x14ac:dyDescent="0.25">
      <c r="A72" s="227" t="s">
        <v>140</v>
      </c>
      <c r="B72" s="298" t="s">
        <v>139</v>
      </c>
      <c r="C72" s="297">
        <v>205700</v>
      </c>
      <c r="D72" s="246" t="s">
        <v>194</v>
      </c>
      <c r="E72" s="183" t="s">
        <v>46</v>
      </c>
    </row>
    <row r="73" spans="1:5" s="140" customFormat="1" x14ac:dyDescent="0.25">
      <c r="A73" s="179"/>
      <c r="B73" s="245"/>
      <c r="C73" s="195"/>
      <c r="D73" s="182"/>
      <c r="E73" s="183"/>
    </row>
    <row r="74" spans="1:5" s="140" customFormat="1" x14ac:dyDescent="0.25">
      <c r="A74" s="179"/>
      <c r="B74" s="245"/>
      <c r="C74" s="195"/>
      <c r="D74" s="182"/>
      <c r="E74" s="183"/>
    </row>
    <row r="75" spans="1:5" x14ac:dyDescent="0.25">
      <c r="A75" s="200"/>
      <c r="B75" s="211" t="s">
        <v>3</v>
      </c>
      <c r="C75" s="208">
        <f>SUM(C68:C74)</f>
        <v>1052612.24</v>
      </c>
      <c r="D75" s="200"/>
      <c r="E75" s="222"/>
    </row>
    <row r="76" spans="1:5" s="19" customFormat="1" x14ac:dyDescent="0.25">
      <c r="A76" s="202"/>
      <c r="B76" s="206" t="s">
        <v>6</v>
      </c>
      <c r="C76" s="201"/>
      <c r="D76" s="202"/>
      <c r="E76" s="183"/>
    </row>
    <row r="77" spans="1:5" s="140" customFormat="1" x14ac:dyDescent="0.25">
      <c r="A77" s="227" t="s">
        <v>69</v>
      </c>
      <c r="B77" s="298" t="s">
        <v>111</v>
      </c>
      <c r="C77" s="297" t="s">
        <v>112</v>
      </c>
      <c r="D77" s="246" t="s">
        <v>44</v>
      </c>
      <c r="E77" s="183" t="s">
        <v>46</v>
      </c>
    </row>
    <row r="78" spans="1:5" s="140" customFormat="1" ht="14.25" customHeight="1" x14ac:dyDescent="0.25">
      <c r="A78" s="227" t="s">
        <v>69</v>
      </c>
      <c r="B78" s="298" t="s">
        <v>113</v>
      </c>
      <c r="C78" s="297" t="s">
        <v>114</v>
      </c>
      <c r="D78" s="246" t="s">
        <v>44</v>
      </c>
      <c r="E78" s="183" t="s">
        <v>46</v>
      </c>
    </row>
    <row r="79" spans="1:5" s="140" customFormat="1" x14ac:dyDescent="0.25">
      <c r="A79" s="227" t="s">
        <v>69</v>
      </c>
      <c r="B79" s="285" t="s">
        <v>115</v>
      </c>
      <c r="C79" s="286">
        <v>320000</v>
      </c>
      <c r="D79" s="246" t="s">
        <v>44</v>
      </c>
      <c r="E79" s="183" t="s">
        <v>46</v>
      </c>
    </row>
    <row r="80" spans="1:5" s="140" customFormat="1" x14ac:dyDescent="0.25">
      <c r="A80" s="227" t="s">
        <v>69</v>
      </c>
      <c r="B80" s="299" t="s">
        <v>116</v>
      </c>
      <c r="C80" s="280">
        <v>112999.99</v>
      </c>
      <c r="D80" s="246" t="s">
        <v>44</v>
      </c>
      <c r="E80" s="183" t="s">
        <v>46</v>
      </c>
    </row>
    <row r="81" spans="1:5" s="140" customFormat="1" x14ac:dyDescent="0.25">
      <c r="A81" s="227" t="s">
        <v>150</v>
      </c>
      <c r="B81" s="285" t="s">
        <v>148</v>
      </c>
      <c r="C81" s="286">
        <v>18907.5</v>
      </c>
      <c r="D81" s="246" t="s">
        <v>44</v>
      </c>
      <c r="E81" s="183" t="s">
        <v>46</v>
      </c>
    </row>
    <row r="82" spans="1:5" s="17" customFormat="1" ht="12.75" x14ac:dyDescent="0.2">
      <c r="A82" s="227" t="s">
        <v>150</v>
      </c>
      <c r="B82" s="282" t="s">
        <v>149</v>
      </c>
      <c r="C82" s="248">
        <v>74640</v>
      </c>
      <c r="D82" s="246" t="s">
        <v>44</v>
      </c>
      <c r="E82" s="183" t="s">
        <v>46</v>
      </c>
    </row>
    <row r="83" spans="1:5" s="140" customFormat="1" x14ac:dyDescent="0.25">
      <c r="A83" s="227" t="s">
        <v>168</v>
      </c>
      <c r="B83" s="299" t="s">
        <v>166</v>
      </c>
      <c r="C83" s="280">
        <v>79100</v>
      </c>
      <c r="D83" s="246" t="s">
        <v>159</v>
      </c>
      <c r="E83" s="183" t="s">
        <v>46</v>
      </c>
    </row>
    <row r="84" spans="1:5" s="140" customFormat="1" x14ac:dyDescent="0.25">
      <c r="A84" s="227" t="s">
        <v>168</v>
      </c>
      <c r="B84" s="299" t="s">
        <v>167</v>
      </c>
      <c r="C84" s="280">
        <v>54420</v>
      </c>
      <c r="D84" s="246" t="s">
        <v>159</v>
      </c>
      <c r="E84" s="183" t="s">
        <v>46</v>
      </c>
    </row>
    <row r="85" spans="1:5" s="140" customFormat="1" x14ac:dyDescent="0.25">
      <c r="A85" s="227" t="s">
        <v>177</v>
      </c>
      <c r="B85" s="285" t="s">
        <v>174</v>
      </c>
      <c r="C85" s="286">
        <v>48590</v>
      </c>
      <c r="D85" s="246" t="s">
        <v>194</v>
      </c>
      <c r="E85" s="183" t="s">
        <v>46</v>
      </c>
    </row>
    <row r="86" spans="1:5" s="17" customFormat="1" ht="12.75" x14ac:dyDescent="0.2">
      <c r="A86" s="227" t="s">
        <v>177</v>
      </c>
      <c r="B86" s="282" t="s">
        <v>175</v>
      </c>
      <c r="C86" s="248">
        <v>57350</v>
      </c>
      <c r="D86" s="246" t="s">
        <v>194</v>
      </c>
      <c r="E86" s="183" t="s">
        <v>46</v>
      </c>
    </row>
    <row r="87" spans="1:5" x14ac:dyDescent="0.25">
      <c r="A87" s="320" t="s">
        <v>177</v>
      </c>
      <c r="B87" s="306" t="s">
        <v>176</v>
      </c>
      <c r="C87" s="260">
        <v>9100</v>
      </c>
      <c r="D87" s="307" t="s">
        <v>194</v>
      </c>
      <c r="E87" s="183" t="s">
        <v>46</v>
      </c>
    </row>
    <row r="88" spans="1:5" x14ac:dyDescent="0.25">
      <c r="A88" s="305" t="s">
        <v>195</v>
      </c>
      <c r="B88" s="306" t="s">
        <v>190</v>
      </c>
      <c r="C88" s="260">
        <v>86000</v>
      </c>
      <c r="D88" s="307" t="s">
        <v>194</v>
      </c>
      <c r="E88" s="183" t="s">
        <v>46</v>
      </c>
    </row>
    <row r="89" spans="1:5" s="140" customFormat="1" x14ac:dyDescent="0.25">
      <c r="A89" s="227" t="s">
        <v>195</v>
      </c>
      <c r="B89" s="298" t="s">
        <v>191</v>
      </c>
      <c r="C89" s="297">
        <v>71103</v>
      </c>
      <c r="D89" s="246" t="s">
        <v>194</v>
      </c>
      <c r="E89" s="183" t="s">
        <v>46</v>
      </c>
    </row>
    <row r="90" spans="1:5" s="140" customFormat="1" x14ac:dyDescent="0.25">
      <c r="A90" s="227" t="s">
        <v>195</v>
      </c>
      <c r="B90" s="259" t="s">
        <v>192</v>
      </c>
      <c r="C90" s="280">
        <v>15990</v>
      </c>
      <c r="D90" s="246" t="s">
        <v>194</v>
      </c>
      <c r="E90" s="183" t="s">
        <v>46</v>
      </c>
    </row>
    <row r="91" spans="1:5" s="140" customFormat="1" x14ac:dyDescent="0.25">
      <c r="A91" s="227" t="s">
        <v>195</v>
      </c>
      <c r="B91" s="259" t="s">
        <v>193</v>
      </c>
      <c r="C91" s="280">
        <v>125820</v>
      </c>
      <c r="D91" s="246" t="s">
        <v>194</v>
      </c>
      <c r="E91" s="183" t="s">
        <v>46</v>
      </c>
    </row>
    <row r="92" spans="1:5" s="140" customFormat="1" x14ac:dyDescent="0.25">
      <c r="A92" s="227" t="s">
        <v>209</v>
      </c>
      <c r="B92" s="259" t="s">
        <v>207</v>
      </c>
      <c r="C92" s="280">
        <v>23135</v>
      </c>
      <c r="D92" s="246" t="s">
        <v>194</v>
      </c>
      <c r="E92" s="183" t="s">
        <v>46</v>
      </c>
    </row>
    <row r="93" spans="1:5" s="140" customFormat="1" x14ac:dyDescent="0.25">
      <c r="A93" s="227" t="s">
        <v>209</v>
      </c>
      <c r="B93" s="259" t="s">
        <v>208</v>
      </c>
      <c r="C93" s="297">
        <v>116436</v>
      </c>
      <c r="D93" s="246" t="s">
        <v>194</v>
      </c>
      <c r="E93" s="183" t="s">
        <v>46</v>
      </c>
    </row>
    <row r="94" spans="1:5" s="140" customFormat="1" x14ac:dyDescent="0.25">
      <c r="A94" s="179"/>
      <c r="B94" s="159"/>
      <c r="C94" s="158"/>
      <c r="D94" s="179"/>
      <c r="E94" s="183"/>
    </row>
    <row r="95" spans="1:5" s="140" customFormat="1" x14ac:dyDescent="0.25">
      <c r="A95" s="179"/>
      <c r="B95" s="194"/>
      <c r="C95" s="181"/>
      <c r="D95" s="182"/>
      <c r="E95" s="183"/>
    </row>
    <row r="96" spans="1:5" s="1" customFormat="1" ht="16.5" customHeight="1" x14ac:dyDescent="0.2">
      <c r="A96" s="224"/>
      <c r="B96" s="211" t="s">
        <v>7</v>
      </c>
      <c r="C96" s="223">
        <f>SUM(C77:C95)</f>
        <v>1213591.49</v>
      </c>
      <c r="D96" s="224"/>
      <c r="E96" s="31"/>
    </row>
    <row r="98" spans="2:3" ht="18.75" x14ac:dyDescent="0.3">
      <c r="B98" s="3" t="s">
        <v>43</v>
      </c>
      <c r="C98" s="4">
        <f>C75+C66+C60+C96+C3</f>
        <v>10774238.15</v>
      </c>
    </row>
  </sheetData>
  <autoFilter ref="A5:E12"/>
  <conditionalFormatting sqref="B77:B78 E77:HY78 F68:HY68 E66:E68 E80 E83:E88 E72:HY72 E69:HY70">
    <cfRule type="cellIs" dxfId="89" priority="90" stopIfTrue="1" operator="equal">
      <formula>2210000</formula>
    </cfRule>
  </conditionalFormatting>
  <conditionalFormatting sqref="B77:B78">
    <cfRule type="cellIs" dxfId="88" priority="89" stopIfTrue="1" operator="equal">
      <formula>2210000</formula>
    </cfRule>
  </conditionalFormatting>
  <conditionalFormatting sqref="F80:IA80">
    <cfRule type="cellIs" dxfId="87" priority="51" stopIfTrue="1" operator="equal">
      <formula>2210000</formula>
    </cfRule>
  </conditionalFormatting>
  <conditionalFormatting sqref="C80">
    <cfRule type="cellIs" dxfId="86" priority="50" stopIfTrue="1" operator="equal">
      <formula>2210000</formula>
    </cfRule>
  </conditionalFormatting>
  <conditionalFormatting sqref="F83:IA83">
    <cfRule type="cellIs" dxfId="85" priority="49" stopIfTrue="1" operator="equal">
      <formula>2210000</formula>
    </cfRule>
  </conditionalFormatting>
  <conditionalFormatting sqref="C83">
    <cfRule type="cellIs" dxfId="84" priority="48" stopIfTrue="1" operator="equal">
      <formula>2210000</formula>
    </cfRule>
  </conditionalFormatting>
  <conditionalFormatting sqref="F84:IA84">
    <cfRule type="cellIs" dxfId="83" priority="47" stopIfTrue="1" operator="equal">
      <formula>2210000</formula>
    </cfRule>
  </conditionalFormatting>
  <conditionalFormatting sqref="C84">
    <cfRule type="cellIs" dxfId="82" priority="46" stopIfTrue="1" operator="equal">
      <formula>2210000</formula>
    </cfRule>
  </conditionalFormatting>
  <conditionalFormatting sqref="E90 E89:HY89">
    <cfRule type="cellIs" dxfId="81" priority="38" stopIfTrue="1" operator="equal">
      <formula>2210000</formula>
    </cfRule>
  </conditionalFormatting>
  <conditionalFormatting sqref="F90:IA90 B90">
    <cfRule type="cellIs" dxfId="80" priority="37" stopIfTrue="1" operator="equal">
      <formula>2210000</formula>
    </cfRule>
  </conditionalFormatting>
  <conditionalFormatting sqref="B90:C90">
    <cfRule type="cellIs" dxfId="79" priority="36" stopIfTrue="1" operator="equal">
      <formula>2210000</formula>
    </cfRule>
  </conditionalFormatting>
  <conditionalFormatting sqref="E95">
    <cfRule type="cellIs" dxfId="78" priority="35" stopIfTrue="1" operator="equal">
      <formula>2210000</formula>
    </cfRule>
  </conditionalFormatting>
  <conditionalFormatting sqref="F95:IA95 B95">
    <cfRule type="cellIs" dxfId="77" priority="34" stopIfTrue="1" operator="equal">
      <formula>2210000</formula>
    </cfRule>
  </conditionalFormatting>
  <conditionalFormatting sqref="B95:C95">
    <cfRule type="cellIs" dxfId="76" priority="33" stopIfTrue="1" operator="equal">
      <formula>2210000</formula>
    </cfRule>
  </conditionalFormatting>
  <conditionalFormatting sqref="E92">
    <cfRule type="cellIs" dxfId="75" priority="32" stopIfTrue="1" operator="equal">
      <formula>2210000</formula>
    </cfRule>
  </conditionalFormatting>
  <conditionalFormatting sqref="F92:IA92 B92">
    <cfRule type="cellIs" dxfId="74" priority="31" stopIfTrue="1" operator="equal">
      <formula>2210000</formula>
    </cfRule>
  </conditionalFormatting>
  <conditionalFormatting sqref="B92:C92">
    <cfRule type="cellIs" dxfId="73" priority="30" stopIfTrue="1" operator="equal">
      <formula>2210000</formula>
    </cfRule>
  </conditionalFormatting>
  <conditionalFormatting sqref="E91">
    <cfRule type="cellIs" dxfId="72" priority="29" stopIfTrue="1" operator="equal">
      <formula>2210000</formula>
    </cfRule>
  </conditionalFormatting>
  <conditionalFormatting sqref="F91:IA91 B91">
    <cfRule type="cellIs" dxfId="71" priority="28" stopIfTrue="1" operator="equal">
      <formula>2210000</formula>
    </cfRule>
  </conditionalFormatting>
  <conditionalFormatting sqref="B91:C91">
    <cfRule type="cellIs" dxfId="70" priority="27" stopIfTrue="1" operator="equal">
      <formula>2210000</formula>
    </cfRule>
  </conditionalFormatting>
  <conditionalFormatting sqref="E93:HY93">
    <cfRule type="cellIs" dxfId="69" priority="25" stopIfTrue="1" operator="equal">
      <formula>2210000</formula>
    </cfRule>
  </conditionalFormatting>
  <conditionalFormatting sqref="E74:HY74">
    <cfRule type="cellIs" dxfId="68" priority="9" stopIfTrue="1" operator="equal">
      <formula>2210000</formula>
    </cfRule>
  </conditionalFormatting>
  <conditionalFormatting sqref="E65:HY65">
    <cfRule type="cellIs" dxfId="67" priority="8" stopIfTrue="1" operator="equal">
      <formula>2210000</formula>
    </cfRule>
  </conditionalFormatting>
  <conditionalFormatting sqref="E73:HY73">
    <cfRule type="cellIs" dxfId="66" priority="6" stopIfTrue="1" operator="equal">
      <formula>2210000</formula>
    </cfRule>
  </conditionalFormatting>
  <conditionalFormatting sqref="E71:HY71">
    <cfRule type="cellIs" dxfId="65" priority="4" stopIfTrue="1" operator="equal">
      <formula>2210000</formula>
    </cfRule>
  </conditionalFormatting>
  <conditionalFormatting sqref="E81:E82">
    <cfRule type="cellIs" dxfId="64" priority="1" stopIfTrue="1" operator="equal">
      <formula>2210000</formula>
    </cfRule>
  </conditionalFormatting>
  <pageMargins left="0.23622047244094491" right="0.23622047244094491" top="0.35433070866141736" bottom="0.35433070866141736" header="0.11811023622047245" footer="0.11811023622047245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view="pageBreakPreview" zoomScale="130" zoomScaleSheetLayoutView="130" workbookViewId="0">
      <selection activeCell="C21" sqref="C21"/>
    </sheetView>
  </sheetViews>
  <sheetFormatPr defaultRowHeight="15" x14ac:dyDescent="0.25"/>
  <cols>
    <col min="1" max="1" width="10.28515625" customWidth="1"/>
    <col min="2" max="2" width="57.5703125" customWidth="1"/>
    <col min="3" max="3" width="20.140625" style="5" customWidth="1"/>
    <col min="4" max="4" width="11.140625" style="162" customWidth="1"/>
    <col min="5" max="5" width="9.140625" style="31"/>
  </cols>
  <sheetData>
    <row r="1" spans="1:5" s="322" customFormat="1" x14ac:dyDescent="0.25">
      <c r="A1" s="322" t="s">
        <v>67</v>
      </c>
    </row>
    <row r="2" spans="1:5" s="323" customFormat="1" x14ac:dyDescent="0.25">
      <c r="A2" s="323" t="s">
        <v>8</v>
      </c>
    </row>
    <row r="3" spans="1:5" s="17" customFormat="1" ht="12.75" x14ac:dyDescent="0.2">
      <c r="A3" s="16"/>
      <c r="B3" s="101" t="s">
        <v>15</v>
      </c>
      <c r="C3" s="22">
        <v>10775000</v>
      </c>
      <c r="D3" s="164"/>
      <c r="E3" s="218"/>
    </row>
    <row r="4" spans="1:5" s="96" customFormat="1" x14ac:dyDescent="0.25">
      <c r="A4" s="186"/>
      <c r="B4" s="187" t="s">
        <v>2</v>
      </c>
      <c r="C4" s="188"/>
      <c r="D4" s="189"/>
      <c r="E4" s="217"/>
    </row>
    <row r="5" spans="1:5" s="23" customFormat="1" ht="33.75" x14ac:dyDescent="0.2">
      <c r="A5" s="190" t="s">
        <v>80</v>
      </c>
      <c r="B5" s="191" t="s">
        <v>21</v>
      </c>
      <c r="C5" s="192" t="s">
        <v>22</v>
      </c>
      <c r="D5" s="193" t="s">
        <v>23</v>
      </c>
      <c r="E5" s="218"/>
    </row>
    <row r="6" spans="1:5" s="140" customFormat="1" x14ac:dyDescent="0.25">
      <c r="A6" s="179" t="s">
        <v>234</v>
      </c>
      <c r="B6" s="159" t="s">
        <v>232</v>
      </c>
      <c r="C6" s="157">
        <v>44404</v>
      </c>
      <c r="D6" s="179" t="s">
        <v>227</v>
      </c>
      <c r="E6" s="183"/>
    </row>
    <row r="7" spans="1:5" s="140" customFormat="1" x14ac:dyDescent="0.25">
      <c r="A7" s="179" t="s">
        <v>234</v>
      </c>
      <c r="B7" s="159" t="s">
        <v>233</v>
      </c>
      <c r="C7" s="157">
        <v>147600</v>
      </c>
      <c r="D7" s="179" t="s">
        <v>227</v>
      </c>
      <c r="E7" s="183"/>
    </row>
    <row r="8" spans="1:5" s="140" customFormat="1" x14ac:dyDescent="0.25">
      <c r="A8" s="179"/>
      <c r="B8" s="159"/>
      <c r="C8" s="158"/>
      <c r="D8" s="179"/>
      <c r="E8" s="183"/>
    </row>
    <row r="9" spans="1:5" s="140" customFormat="1" x14ac:dyDescent="0.25">
      <c r="A9" s="179"/>
      <c r="B9" s="180"/>
      <c r="C9" s="181"/>
      <c r="D9" s="179"/>
      <c r="E9" s="183"/>
    </row>
    <row r="10" spans="1:5" s="140" customFormat="1" x14ac:dyDescent="0.25">
      <c r="A10" s="179"/>
      <c r="B10" s="180"/>
      <c r="C10" s="181"/>
      <c r="D10" s="179"/>
      <c r="E10" s="183"/>
    </row>
    <row r="11" spans="1:5" s="140" customFormat="1" x14ac:dyDescent="0.25">
      <c r="A11" s="179"/>
      <c r="B11" s="180"/>
      <c r="C11" s="181"/>
      <c r="D11" s="179"/>
      <c r="E11" s="183"/>
    </row>
    <row r="12" spans="1:5" s="140" customFormat="1" x14ac:dyDescent="0.25">
      <c r="A12" s="179"/>
      <c r="B12" s="180"/>
      <c r="C12" s="181"/>
      <c r="D12" s="179"/>
      <c r="E12" s="183"/>
    </row>
    <row r="13" spans="1:5" s="140" customFormat="1" x14ac:dyDescent="0.25">
      <c r="A13" s="179"/>
      <c r="B13" s="180"/>
      <c r="C13" s="181"/>
      <c r="D13" s="179"/>
      <c r="E13" s="183"/>
    </row>
    <row r="14" spans="1:5" s="140" customFormat="1" x14ac:dyDescent="0.25">
      <c r="A14" s="179"/>
      <c r="B14" s="180"/>
      <c r="C14" s="181"/>
      <c r="D14" s="179"/>
      <c r="E14" s="183"/>
    </row>
    <row r="15" spans="1:5" s="140" customFormat="1" x14ac:dyDescent="0.25">
      <c r="A15" s="179"/>
      <c r="B15" s="180"/>
      <c r="C15" s="181"/>
      <c r="D15" s="179"/>
      <c r="E15" s="183"/>
    </row>
    <row r="16" spans="1:5" s="140" customFormat="1" x14ac:dyDescent="0.25">
      <c r="A16" s="179"/>
      <c r="B16" s="180"/>
      <c r="C16" s="181"/>
      <c r="D16" s="179"/>
      <c r="E16" s="183"/>
    </row>
    <row r="17" spans="1:5" s="140" customFormat="1" x14ac:dyDescent="0.25">
      <c r="A17" s="179"/>
      <c r="B17" s="180"/>
      <c r="C17" s="181"/>
      <c r="D17" s="179"/>
      <c r="E17" s="183"/>
    </row>
    <row r="18" spans="1:5" s="140" customFormat="1" x14ac:dyDescent="0.25">
      <c r="A18" s="179"/>
      <c r="B18" s="180"/>
      <c r="C18" s="181"/>
      <c r="D18" s="179"/>
      <c r="E18" s="183"/>
    </row>
    <row r="19" spans="1:5" s="140" customFormat="1" x14ac:dyDescent="0.25">
      <c r="A19" s="179"/>
      <c r="B19" s="180"/>
      <c r="C19" s="181"/>
      <c r="D19" s="179"/>
      <c r="E19" s="183"/>
    </row>
    <row r="20" spans="1:5" s="140" customFormat="1" x14ac:dyDescent="0.25">
      <c r="A20" s="179"/>
      <c r="B20" s="180"/>
      <c r="C20" s="181"/>
      <c r="D20" s="179"/>
      <c r="E20" s="183"/>
    </row>
    <row r="21" spans="1:5" s="140" customFormat="1" x14ac:dyDescent="0.25">
      <c r="A21" s="179"/>
      <c r="B21" s="159"/>
      <c r="C21" s="158"/>
      <c r="D21" s="179"/>
      <c r="E21" s="183"/>
    </row>
    <row r="22" spans="1:5" s="140" customFormat="1" x14ac:dyDescent="0.25">
      <c r="A22" s="179"/>
      <c r="B22" s="180"/>
      <c r="C22" s="181"/>
      <c r="D22" s="179"/>
      <c r="E22" s="183"/>
    </row>
    <row r="23" spans="1:5" s="140" customFormat="1" x14ac:dyDescent="0.25">
      <c r="A23" s="179"/>
      <c r="B23" s="180"/>
      <c r="C23" s="181"/>
      <c r="D23" s="179"/>
      <c r="E23" s="183"/>
    </row>
    <row r="24" spans="1:5" s="140" customFormat="1" x14ac:dyDescent="0.25">
      <c r="A24" s="179"/>
      <c r="B24" s="180"/>
      <c r="C24" s="181"/>
      <c r="D24" s="179"/>
      <c r="E24" s="183"/>
    </row>
    <row r="25" spans="1:5" s="140" customFormat="1" x14ac:dyDescent="0.25">
      <c r="A25" s="274"/>
      <c r="B25" s="177"/>
      <c r="C25" s="178"/>
      <c r="D25" s="179"/>
      <c r="E25" s="183"/>
    </row>
    <row r="26" spans="1:5" s="140" customFormat="1" x14ac:dyDescent="0.25">
      <c r="A26" s="184"/>
      <c r="B26" s="159"/>
      <c r="C26" s="178"/>
      <c r="D26" s="184"/>
      <c r="E26" s="183"/>
    </row>
    <row r="27" spans="1:5" s="140" customFormat="1" x14ac:dyDescent="0.25">
      <c r="A27" s="184"/>
      <c r="B27" s="159"/>
      <c r="C27" s="158"/>
      <c r="D27" s="184"/>
      <c r="E27" s="183"/>
    </row>
    <row r="28" spans="1:5" s="140" customFormat="1" ht="14.25" customHeight="1" x14ac:dyDescent="0.25">
      <c r="A28" s="184"/>
      <c r="B28" s="159"/>
      <c r="C28" s="158"/>
      <c r="D28" s="184"/>
      <c r="E28" s="183"/>
    </row>
    <row r="29" spans="1:5" s="140" customFormat="1" x14ac:dyDescent="0.25">
      <c r="A29" s="184"/>
      <c r="B29" s="159"/>
      <c r="C29" s="158"/>
      <c r="D29" s="184"/>
      <c r="E29" s="183"/>
    </row>
    <row r="30" spans="1:5" s="140" customFormat="1" x14ac:dyDescent="0.25">
      <c r="A30" s="184"/>
      <c r="B30" s="159"/>
      <c r="C30" s="157"/>
      <c r="D30" s="182"/>
      <c r="E30" s="183"/>
    </row>
    <row r="31" spans="1:5" s="140" customFormat="1" x14ac:dyDescent="0.25">
      <c r="A31" s="184"/>
      <c r="B31" s="159"/>
      <c r="C31" s="158"/>
      <c r="D31" s="138"/>
      <c r="E31" s="183"/>
    </row>
    <row r="32" spans="1:5" s="140" customFormat="1" x14ac:dyDescent="0.25">
      <c r="A32" s="184"/>
      <c r="B32" s="159"/>
      <c r="C32" s="158"/>
      <c r="D32" s="182"/>
      <c r="E32" s="183"/>
    </row>
    <row r="33" spans="1:5" s="140" customFormat="1" ht="14.25" customHeight="1" x14ac:dyDescent="0.25">
      <c r="A33" s="184"/>
      <c r="B33" s="177"/>
      <c r="C33" s="178"/>
      <c r="D33" s="138"/>
      <c r="E33" s="183"/>
    </row>
    <row r="34" spans="1:5" s="140" customFormat="1" x14ac:dyDescent="0.25">
      <c r="A34" s="184"/>
      <c r="B34" s="177"/>
      <c r="C34" s="178"/>
      <c r="D34" s="138"/>
      <c r="E34" s="183"/>
    </row>
    <row r="35" spans="1:5" s="140" customFormat="1" x14ac:dyDescent="0.25">
      <c r="A35" s="184"/>
      <c r="B35" s="177"/>
      <c r="C35" s="178"/>
      <c r="D35" s="179"/>
      <c r="E35" s="183"/>
    </row>
    <row r="36" spans="1:5" s="140" customFormat="1" x14ac:dyDescent="0.25">
      <c r="A36" s="182"/>
      <c r="B36" s="159"/>
      <c r="C36" s="157"/>
      <c r="D36" s="138"/>
      <c r="E36" s="183"/>
    </row>
    <row r="37" spans="1:5" s="140" customFormat="1" x14ac:dyDescent="0.25">
      <c r="A37" s="184"/>
      <c r="B37" s="159"/>
      <c r="C37" s="157"/>
      <c r="D37" s="184"/>
      <c r="E37" s="183"/>
    </row>
    <row r="38" spans="1:5" s="140" customFormat="1" x14ac:dyDescent="0.25">
      <c r="A38" s="182"/>
      <c r="B38" s="176"/>
      <c r="C38" s="178"/>
      <c r="D38" s="184"/>
      <c r="E38" s="183"/>
    </row>
    <row r="39" spans="1:5" s="140" customFormat="1" x14ac:dyDescent="0.25">
      <c r="A39" s="182"/>
      <c r="B39" s="176"/>
      <c r="C39" s="178"/>
      <c r="D39" s="184"/>
      <c r="E39" s="183"/>
    </row>
    <row r="40" spans="1:5" s="1" customFormat="1" ht="12.75" x14ac:dyDescent="0.2">
      <c r="A40" s="179"/>
      <c r="B40" s="159"/>
      <c r="C40" s="157"/>
      <c r="D40" s="179"/>
      <c r="E40" s="218"/>
    </row>
    <row r="41" spans="1:5" x14ac:dyDescent="0.25">
      <c r="A41" s="184"/>
      <c r="B41" s="197"/>
      <c r="C41" s="199">
        <f>SUM(C6:C40)</f>
        <v>192004</v>
      </c>
      <c r="D41" s="184"/>
      <c r="E41" s="183"/>
    </row>
    <row r="42" spans="1:5" s="17" customFormat="1" ht="12.75" x14ac:dyDescent="0.2">
      <c r="A42" s="198"/>
      <c r="B42" s="193" t="s">
        <v>5</v>
      </c>
      <c r="C42" s="232"/>
      <c r="D42" s="200"/>
      <c r="E42" s="183"/>
    </row>
    <row r="43" spans="1:5" s="140" customFormat="1" x14ac:dyDescent="0.25">
      <c r="A43" s="205"/>
      <c r="B43" s="206" t="s">
        <v>0</v>
      </c>
      <c r="C43" s="233"/>
      <c r="D43" s="202"/>
      <c r="E43" s="183"/>
    </row>
    <row r="44" spans="1:5" s="140" customFormat="1" x14ac:dyDescent="0.25">
      <c r="A44" s="179"/>
      <c r="B44" s="196"/>
      <c r="C44" s="158"/>
      <c r="D44" s="179"/>
      <c r="E44" s="183"/>
    </row>
    <row r="45" spans="1:5" s="140" customFormat="1" x14ac:dyDescent="0.25">
      <c r="A45" s="179"/>
      <c r="B45" s="196"/>
      <c r="C45" s="158"/>
      <c r="D45" s="179"/>
      <c r="E45" s="183"/>
    </row>
    <row r="46" spans="1:5" s="140" customFormat="1" x14ac:dyDescent="0.25">
      <c r="A46" s="179"/>
      <c r="B46" s="196"/>
      <c r="C46" s="158"/>
      <c r="D46" s="179"/>
      <c r="E46" s="183"/>
    </row>
    <row r="47" spans="1:5" s="140" customFormat="1" x14ac:dyDescent="0.25">
      <c r="A47" s="184"/>
      <c r="B47" s="196"/>
      <c r="C47" s="208">
        <f>SUM(C44:C46)</f>
        <v>0</v>
      </c>
      <c r="D47" s="184"/>
      <c r="E47" s="183"/>
    </row>
    <row r="48" spans="1:5" s="18" customFormat="1" x14ac:dyDescent="0.25">
      <c r="A48" s="203"/>
      <c r="B48" s="207" t="s">
        <v>4</v>
      </c>
      <c r="C48" s="231"/>
      <c r="D48" s="204"/>
      <c r="E48" s="183"/>
    </row>
    <row r="49" spans="1:5" x14ac:dyDescent="0.25">
      <c r="A49" s="205"/>
      <c r="B49" s="206" t="s">
        <v>1</v>
      </c>
      <c r="C49" s="234"/>
      <c r="D49" s="202"/>
      <c r="E49" s="183"/>
    </row>
    <row r="50" spans="1:5" s="18" customFormat="1" x14ac:dyDescent="0.25">
      <c r="A50" s="179"/>
      <c r="B50" s="176"/>
      <c r="C50" s="158"/>
      <c r="D50" s="182"/>
      <c r="E50" s="183"/>
    </row>
    <row r="51" spans="1:5" s="140" customFormat="1" x14ac:dyDescent="0.25">
      <c r="A51" s="212"/>
      <c r="B51" s="225"/>
      <c r="C51" s="181"/>
      <c r="D51" s="184"/>
      <c r="E51" s="183"/>
    </row>
    <row r="52" spans="1:5" s="140" customFormat="1" x14ac:dyDescent="0.25">
      <c r="A52" s="212"/>
      <c r="B52" s="225"/>
      <c r="C52" s="181"/>
      <c r="D52" s="184"/>
      <c r="E52" s="183"/>
    </row>
    <row r="53" spans="1:5" s="140" customFormat="1" x14ac:dyDescent="0.25">
      <c r="A53" s="212"/>
      <c r="B53" s="225"/>
      <c r="C53" s="181"/>
      <c r="D53" s="184"/>
      <c r="E53" s="183"/>
    </row>
    <row r="54" spans="1:5" s="140" customFormat="1" x14ac:dyDescent="0.25">
      <c r="A54" s="212"/>
      <c r="B54" s="225"/>
      <c r="C54" s="181"/>
      <c r="D54" s="184"/>
      <c r="E54" s="183"/>
    </row>
    <row r="55" spans="1:5" s="140" customFormat="1" x14ac:dyDescent="0.25">
      <c r="A55" s="212"/>
      <c r="B55" s="225"/>
      <c r="C55" s="181"/>
      <c r="D55" s="184"/>
      <c r="E55" s="183"/>
    </row>
    <row r="56" spans="1:5" s="140" customFormat="1" x14ac:dyDescent="0.25">
      <c r="A56" s="212"/>
      <c r="B56" s="225"/>
      <c r="C56" s="181"/>
      <c r="D56" s="184"/>
      <c r="E56" s="183"/>
    </row>
    <row r="57" spans="1:5" s="140" customFormat="1" x14ac:dyDescent="0.25">
      <c r="A57" s="212"/>
      <c r="B57" s="225"/>
      <c r="C57" s="181"/>
      <c r="D57" s="184"/>
      <c r="E57" s="183"/>
    </row>
    <row r="58" spans="1:5" s="140" customFormat="1" x14ac:dyDescent="0.25">
      <c r="A58" s="210"/>
      <c r="B58" s="194"/>
      <c r="C58" s="181"/>
      <c r="D58" s="179"/>
      <c r="E58" s="183"/>
    </row>
    <row r="59" spans="1:5" s="140" customFormat="1" x14ac:dyDescent="0.25">
      <c r="A59" s="198"/>
      <c r="B59" s="211" t="s">
        <v>3</v>
      </c>
      <c r="C59" s="208">
        <f>SUM(C50:C58)</f>
        <v>0</v>
      </c>
      <c r="D59" s="200"/>
      <c r="E59" s="183"/>
    </row>
    <row r="60" spans="1:5" s="140" customFormat="1" x14ac:dyDescent="0.25">
      <c r="A60" s="205"/>
      <c r="B60" s="206" t="s">
        <v>6</v>
      </c>
      <c r="C60" s="201"/>
      <c r="D60" s="202"/>
      <c r="E60" s="183"/>
    </row>
    <row r="61" spans="1:5" s="140" customFormat="1" x14ac:dyDescent="0.25">
      <c r="A61" s="179" t="s">
        <v>69</v>
      </c>
      <c r="B61" s="146" t="s">
        <v>110</v>
      </c>
      <c r="C61" s="120">
        <v>100000</v>
      </c>
      <c r="D61" s="182" t="s">
        <v>227</v>
      </c>
      <c r="E61" s="183"/>
    </row>
    <row r="62" spans="1:5" s="140" customFormat="1" x14ac:dyDescent="0.25">
      <c r="A62" s="179" t="s">
        <v>217</v>
      </c>
      <c r="B62" s="146" t="s">
        <v>214</v>
      </c>
      <c r="C62" s="120">
        <v>40000</v>
      </c>
      <c r="D62" s="182" t="s">
        <v>227</v>
      </c>
      <c r="E62" s="183"/>
    </row>
    <row r="63" spans="1:5" s="140" customFormat="1" x14ac:dyDescent="0.25">
      <c r="A63" s="179" t="s">
        <v>217</v>
      </c>
      <c r="B63" s="146" t="s">
        <v>215</v>
      </c>
      <c r="C63" s="120">
        <v>60064</v>
      </c>
      <c r="D63" s="184" t="s">
        <v>227</v>
      </c>
      <c r="E63" s="183"/>
    </row>
    <row r="64" spans="1:5" s="140" customFormat="1" x14ac:dyDescent="0.25">
      <c r="A64" s="179" t="s">
        <v>217</v>
      </c>
      <c r="B64" s="225" t="s">
        <v>216</v>
      </c>
      <c r="C64" s="181">
        <v>90000</v>
      </c>
      <c r="D64" s="184" t="s">
        <v>227</v>
      </c>
      <c r="E64" s="183"/>
    </row>
    <row r="65" spans="1:5" s="140" customFormat="1" x14ac:dyDescent="0.25">
      <c r="A65" s="275" t="s">
        <v>225</v>
      </c>
      <c r="B65" s="146" t="s">
        <v>223</v>
      </c>
      <c r="C65" s="120">
        <v>150000</v>
      </c>
      <c r="D65" s="273" t="s">
        <v>227</v>
      </c>
      <c r="E65" s="183"/>
    </row>
    <row r="66" spans="1:5" s="140" customFormat="1" x14ac:dyDescent="0.25">
      <c r="A66" s="179" t="s">
        <v>225</v>
      </c>
      <c r="B66" s="146" t="s">
        <v>224</v>
      </c>
      <c r="C66" s="120">
        <v>80000</v>
      </c>
      <c r="D66" s="182" t="s">
        <v>227</v>
      </c>
      <c r="E66" s="183"/>
    </row>
    <row r="67" spans="1:5" s="140" customFormat="1" ht="22.5" x14ac:dyDescent="0.25">
      <c r="A67" s="179" t="s">
        <v>229</v>
      </c>
      <c r="B67" s="146" t="s">
        <v>228</v>
      </c>
      <c r="C67" s="120">
        <v>25000</v>
      </c>
      <c r="D67" s="184" t="s">
        <v>227</v>
      </c>
      <c r="E67" s="183"/>
    </row>
    <row r="68" spans="1:5" s="140" customFormat="1" x14ac:dyDescent="0.25">
      <c r="A68" s="179" t="s">
        <v>234</v>
      </c>
      <c r="B68" s="225" t="s">
        <v>231</v>
      </c>
      <c r="C68" s="181">
        <v>55000</v>
      </c>
      <c r="D68" s="184" t="s">
        <v>227</v>
      </c>
      <c r="E68" s="183"/>
    </row>
    <row r="69" spans="1:5" s="140" customFormat="1" x14ac:dyDescent="0.25">
      <c r="A69" s="275"/>
      <c r="B69" s="146"/>
      <c r="C69" s="120"/>
      <c r="D69" s="273"/>
      <c r="E69" s="183"/>
    </row>
    <row r="70" spans="1:5" s="140" customFormat="1" x14ac:dyDescent="0.25">
      <c r="A70" s="179"/>
      <c r="B70" s="146"/>
      <c r="C70" s="120"/>
      <c r="D70" s="182"/>
      <c r="E70" s="183"/>
    </row>
    <row r="71" spans="1:5" s="140" customFormat="1" x14ac:dyDescent="0.25">
      <c r="A71" s="179"/>
      <c r="B71" s="225"/>
      <c r="C71" s="181"/>
      <c r="D71" s="184"/>
      <c r="E71" s="183"/>
    </row>
    <row r="72" spans="1:5" s="140" customFormat="1" x14ac:dyDescent="0.25">
      <c r="A72" s="275"/>
      <c r="B72" s="146"/>
      <c r="C72" s="120"/>
      <c r="D72" s="273"/>
      <c r="E72" s="183"/>
    </row>
    <row r="73" spans="1:5" s="140" customFormat="1" x14ac:dyDescent="0.25">
      <c r="A73" s="179"/>
      <c r="B73" s="146"/>
      <c r="C73" s="120"/>
      <c r="D73" s="182"/>
      <c r="E73" s="183"/>
    </row>
    <row r="74" spans="1:5" s="140" customFormat="1" x14ac:dyDescent="0.25">
      <c r="A74" s="179"/>
      <c r="B74" s="146"/>
      <c r="C74" s="120"/>
      <c r="D74" s="184"/>
      <c r="E74" s="183"/>
    </row>
    <row r="75" spans="1:5" s="140" customFormat="1" x14ac:dyDescent="0.25">
      <c r="A75" s="179"/>
      <c r="B75" s="225"/>
      <c r="C75" s="181"/>
      <c r="D75" s="184"/>
      <c r="E75" s="183"/>
    </row>
    <row r="76" spans="1:5" s="140" customFormat="1" x14ac:dyDescent="0.25">
      <c r="A76" s="275"/>
      <c r="B76" s="146"/>
      <c r="C76" s="120"/>
      <c r="D76" s="273"/>
      <c r="E76" s="183"/>
    </row>
    <row r="77" spans="1:5" x14ac:dyDescent="0.25">
      <c r="A77" s="212"/>
      <c r="B77" s="225"/>
      <c r="C77" s="181"/>
      <c r="D77" s="182"/>
      <c r="E77" s="183"/>
    </row>
    <row r="78" spans="1:5" x14ac:dyDescent="0.25">
      <c r="A78" s="179"/>
      <c r="B78" s="196"/>
      <c r="C78" s="158"/>
      <c r="D78" s="182"/>
      <c r="E78" s="183"/>
    </row>
    <row r="79" spans="1:5" x14ac:dyDescent="0.25">
      <c r="A79" s="185"/>
      <c r="B79" s="213" t="s">
        <v>7</v>
      </c>
      <c r="C79" s="214">
        <f>SUM(C61:C78)</f>
        <v>600064</v>
      </c>
      <c r="D79" s="215"/>
    </row>
    <row r="80" spans="1:5" ht="18" x14ac:dyDescent="0.25">
      <c r="A80" s="185"/>
      <c r="B80" s="185" t="s">
        <v>96</v>
      </c>
      <c r="C80" s="216">
        <f>C59+C47+C41+C3+C79</f>
        <v>11567068</v>
      </c>
      <c r="D80" s="215"/>
    </row>
    <row r="83" spans="3:4" x14ac:dyDescent="0.25">
      <c r="C83"/>
      <c r="D83" s="163"/>
    </row>
    <row r="84" spans="3:4" x14ac:dyDescent="0.25">
      <c r="C84"/>
      <c r="D84" s="163"/>
    </row>
    <row r="85" spans="3:4" x14ac:dyDescent="0.25">
      <c r="C85"/>
      <c r="D85" s="163"/>
    </row>
    <row r="86" spans="3:4" x14ac:dyDescent="0.25">
      <c r="C86"/>
      <c r="D86" s="163"/>
    </row>
    <row r="87" spans="3:4" x14ac:dyDescent="0.25">
      <c r="C87"/>
      <c r="D87" s="163"/>
    </row>
    <row r="88" spans="3:4" x14ac:dyDescent="0.25">
      <c r="C88"/>
      <c r="D88" s="163"/>
    </row>
    <row r="89" spans="3:4" x14ac:dyDescent="0.25">
      <c r="C89"/>
      <c r="D89" s="163"/>
    </row>
    <row r="90" spans="3:4" x14ac:dyDescent="0.25">
      <c r="C90"/>
      <c r="D90" s="163"/>
    </row>
    <row r="91" spans="3:4" x14ac:dyDescent="0.25">
      <c r="C91"/>
      <c r="D91" s="163"/>
    </row>
    <row r="92" spans="3:4" x14ac:dyDescent="0.25">
      <c r="C92"/>
      <c r="D92" s="163"/>
    </row>
    <row r="93" spans="3:4" x14ac:dyDescent="0.25">
      <c r="C93"/>
      <c r="D93" s="163"/>
    </row>
    <row r="94" spans="3:4" x14ac:dyDescent="0.25">
      <c r="C94"/>
      <c r="D94" s="163"/>
    </row>
    <row r="95" spans="3:4" x14ac:dyDescent="0.25">
      <c r="C95"/>
      <c r="D95" s="163"/>
    </row>
    <row r="96" spans="3:4" x14ac:dyDescent="0.25">
      <c r="C96"/>
      <c r="D96" s="163"/>
    </row>
    <row r="97" spans="3:4" x14ac:dyDescent="0.25">
      <c r="C97"/>
      <c r="D97" s="163"/>
    </row>
    <row r="98" spans="3:4" x14ac:dyDescent="0.25">
      <c r="C98"/>
      <c r="D98" s="163"/>
    </row>
    <row r="99" spans="3:4" x14ac:dyDescent="0.25">
      <c r="C99"/>
      <c r="D99" s="163"/>
    </row>
    <row r="100" spans="3:4" x14ac:dyDescent="0.25">
      <c r="C100"/>
      <c r="D100" s="163"/>
    </row>
    <row r="101" spans="3:4" x14ac:dyDescent="0.25">
      <c r="C101"/>
      <c r="D101" s="163"/>
    </row>
    <row r="102" spans="3:4" x14ac:dyDescent="0.25">
      <c r="C102"/>
      <c r="D102" s="163"/>
    </row>
    <row r="103" spans="3:4" x14ac:dyDescent="0.25">
      <c r="C103"/>
      <c r="D103" s="163"/>
    </row>
    <row r="104" spans="3:4" x14ac:dyDescent="0.25">
      <c r="C104"/>
      <c r="D104" s="163"/>
    </row>
    <row r="105" spans="3:4" x14ac:dyDescent="0.25">
      <c r="C105"/>
      <c r="D105" s="163"/>
    </row>
    <row r="106" spans="3:4" x14ac:dyDescent="0.25">
      <c r="C106"/>
      <c r="D106" s="163"/>
    </row>
    <row r="107" spans="3:4" x14ac:dyDescent="0.25">
      <c r="C107"/>
      <c r="D107" s="163"/>
    </row>
    <row r="108" spans="3:4" x14ac:dyDescent="0.25">
      <c r="C108"/>
      <c r="D108" s="163"/>
    </row>
    <row r="109" spans="3:4" x14ac:dyDescent="0.25">
      <c r="C109"/>
      <c r="D109" s="163"/>
    </row>
    <row r="110" spans="3:4" x14ac:dyDescent="0.25">
      <c r="C110"/>
      <c r="D110" s="163"/>
    </row>
    <row r="111" spans="3:4" x14ac:dyDescent="0.25">
      <c r="C111"/>
      <c r="D111" s="163"/>
    </row>
    <row r="112" spans="3:4" x14ac:dyDescent="0.25">
      <c r="C112"/>
      <c r="D112" s="163"/>
    </row>
    <row r="113" spans="3:4" x14ac:dyDescent="0.25">
      <c r="C113"/>
      <c r="D113" s="163"/>
    </row>
    <row r="114" spans="3:4" x14ac:dyDescent="0.25">
      <c r="C114"/>
      <c r="D114" s="163"/>
    </row>
    <row r="115" spans="3:4" x14ac:dyDescent="0.25">
      <c r="C115"/>
      <c r="D115" s="163"/>
    </row>
    <row r="116" spans="3:4" x14ac:dyDescent="0.25">
      <c r="C116"/>
      <c r="D116" s="163"/>
    </row>
    <row r="117" spans="3:4" x14ac:dyDescent="0.25">
      <c r="C117"/>
      <c r="D117" s="163"/>
    </row>
    <row r="118" spans="3:4" x14ac:dyDescent="0.25">
      <c r="C118"/>
      <c r="D118" s="163"/>
    </row>
    <row r="119" spans="3:4" x14ac:dyDescent="0.25">
      <c r="C119"/>
      <c r="D119" s="163"/>
    </row>
    <row r="120" spans="3:4" x14ac:dyDescent="0.25">
      <c r="C120"/>
      <c r="D120" s="163"/>
    </row>
    <row r="121" spans="3:4" x14ac:dyDescent="0.25">
      <c r="C121"/>
      <c r="D121" s="163"/>
    </row>
    <row r="122" spans="3:4" x14ac:dyDescent="0.25">
      <c r="C122"/>
      <c r="D122" s="163"/>
    </row>
    <row r="123" spans="3:4" x14ac:dyDescent="0.25">
      <c r="C123"/>
      <c r="D123" s="163"/>
    </row>
    <row r="124" spans="3:4" x14ac:dyDescent="0.25">
      <c r="C124"/>
      <c r="D124" s="163"/>
    </row>
    <row r="125" spans="3:4" x14ac:dyDescent="0.25">
      <c r="C125"/>
      <c r="D125" s="163"/>
    </row>
    <row r="126" spans="3:4" x14ac:dyDescent="0.25">
      <c r="C126"/>
      <c r="D126" s="163"/>
    </row>
    <row r="127" spans="3:4" x14ac:dyDescent="0.25">
      <c r="C127"/>
      <c r="D127" s="163"/>
    </row>
    <row r="128" spans="3:4" x14ac:dyDescent="0.25">
      <c r="C128"/>
      <c r="D128" s="163"/>
    </row>
    <row r="129" spans="3:4" x14ac:dyDescent="0.25">
      <c r="C129"/>
      <c r="D129" s="163"/>
    </row>
    <row r="130" spans="3:4" x14ac:dyDescent="0.25">
      <c r="C130"/>
      <c r="D130" s="163"/>
    </row>
    <row r="131" spans="3:4" x14ac:dyDescent="0.25">
      <c r="C131"/>
      <c r="D131" s="163"/>
    </row>
    <row r="132" spans="3:4" x14ac:dyDescent="0.25">
      <c r="C132"/>
      <c r="D132" s="163"/>
    </row>
    <row r="133" spans="3:4" x14ac:dyDescent="0.25">
      <c r="C133"/>
      <c r="D133" s="163"/>
    </row>
    <row r="134" spans="3:4" x14ac:dyDescent="0.25">
      <c r="C134"/>
      <c r="D134" s="163"/>
    </row>
    <row r="135" spans="3:4" x14ac:dyDescent="0.25">
      <c r="C135"/>
      <c r="D135" s="163"/>
    </row>
    <row r="136" spans="3:4" x14ac:dyDescent="0.25">
      <c r="C136"/>
      <c r="D136" s="163"/>
    </row>
    <row r="137" spans="3:4" x14ac:dyDescent="0.25">
      <c r="C137"/>
      <c r="D137" s="163"/>
    </row>
    <row r="138" spans="3:4" x14ac:dyDescent="0.25">
      <c r="C138"/>
      <c r="D138" s="163"/>
    </row>
    <row r="139" spans="3:4" x14ac:dyDescent="0.25">
      <c r="C139"/>
      <c r="D139" s="163"/>
    </row>
    <row r="140" spans="3:4" x14ac:dyDescent="0.25">
      <c r="C140"/>
      <c r="D140" s="163"/>
    </row>
    <row r="141" spans="3:4" x14ac:dyDescent="0.25">
      <c r="C141"/>
      <c r="D141" s="163"/>
    </row>
    <row r="142" spans="3:4" x14ac:dyDescent="0.25">
      <c r="C142"/>
      <c r="D142" s="163"/>
    </row>
    <row r="143" spans="3:4" x14ac:dyDescent="0.25">
      <c r="C143"/>
      <c r="D143" s="163"/>
    </row>
    <row r="144" spans="3:4" x14ac:dyDescent="0.25">
      <c r="C144"/>
      <c r="D144" s="163"/>
    </row>
    <row r="145" spans="3:4" x14ac:dyDescent="0.25">
      <c r="C145"/>
      <c r="D145" s="163"/>
    </row>
    <row r="146" spans="3:4" x14ac:dyDescent="0.25">
      <c r="C146"/>
      <c r="D146" s="163"/>
    </row>
    <row r="147" spans="3:4" x14ac:dyDescent="0.25">
      <c r="C147"/>
      <c r="D147" s="163"/>
    </row>
    <row r="148" spans="3:4" x14ac:dyDescent="0.25">
      <c r="C148"/>
      <c r="D148" s="163"/>
    </row>
    <row r="149" spans="3:4" x14ac:dyDescent="0.25">
      <c r="C149"/>
      <c r="D149" s="163"/>
    </row>
    <row r="150" spans="3:4" x14ac:dyDescent="0.25">
      <c r="C150"/>
      <c r="D150" s="163"/>
    </row>
    <row r="151" spans="3:4" x14ac:dyDescent="0.25">
      <c r="C151"/>
      <c r="D151" s="163"/>
    </row>
    <row r="152" spans="3:4" x14ac:dyDescent="0.25">
      <c r="C152"/>
      <c r="D152" s="163"/>
    </row>
    <row r="153" spans="3:4" x14ac:dyDescent="0.25">
      <c r="C153"/>
      <c r="D153" s="163"/>
    </row>
    <row r="154" spans="3:4" x14ac:dyDescent="0.25">
      <c r="C154"/>
      <c r="D154" s="163"/>
    </row>
    <row r="155" spans="3:4" x14ac:dyDescent="0.25">
      <c r="C155"/>
      <c r="D155" s="163"/>
    </row>
    <row r="156" spans="3:4" x14ac:dyDescent="0.25">
      <c r="C156"/>
      <c r="D156" s="163"/>
    </row>
    <row r="157" spans="3:4" x14ac:dyDescent="0.25">
      <c r="C157"/>
      <c r="D157" s="163"/>
    </row>
    <row r="158" spans="3:4" x14ac:dyDescent="0.25">
      <c r="C158"/>
      <c r="D158" s="163"/>
    </row>
  </sheetData>
  <mergeCells count="2">
    <mergeCell ref="A1:XFD1"/>
    <mergeCell ref="A2:XFD2"/>
  </mergeCells>
  <conditionalFormatting sqref="D58 E58:E60 F48:HS48 F59:HQ60 F58:HY58 A58:B58 E41:E42 E46:E50 E65:HQ67 E43:HW43 E64:HW64 E51:HW51 E69:HQ70 E68:HW68 E76:HQ76 E75:HW75 E74:HQ74">
    <cfRule type="cellIs" dxfId="63" priority="133" stopIfTrue="1" operator="equal">
      <formula>2210000</formula>
    </cfRule>
  </conditionalFormatting>
  <conditionalFormatting sqref="B64">
    <cfRule type="cellIs" dxfId="62" priority="92" stopIfTrue="1" operator="equal">
      <formula>2210000</formula>
    </cfRule>
  </conditionalFormatting>
  <conditionalFormatting sqref="B64:C64">
    <cfRule type="cellIs" dxfId="61" priority="91" stopIfTrue="1" operator="equal">
      <formula>2210000</formula>
    </cfRule>
  </conditionalFormatting>
  <conditionalFormatting sqref="F46:HW47">
    <cfRule type="cellIs" dxfId="60" priority="62" stopIfTrue="1" operator="equal">
      <formula>2210000</formula>
    </cfRule>
  </conditionalFormatting>
  <conditionalFormatting sqref="E61:E63 F62:HQ63 F61:HY61">
    <cfRule type="cellIs" dxfId="59" priority="60" stopIfTrue="1" operator="equal">
      <formula>2210000</formula>
    </cfRule>
  </conditionalFormatting>
  <conditionalFormatting sqref="B51">
    <cfRule type="cellIs" dxfId="58" priority="46" stopIfTrue="1" operator="equal">
      <formula>2210000</formula>
    </cfRule>
  </conditionalFormatting>
  <conditionalFormatting sqref="B51:C51">
    <cfRule type="cellIs" dxfId="57" priority="45" stopIfTrue="1" operator="equal">
      <formula>2210000</formula>
    </cfRule>
  </conditionalFormatting>
  <conditionalFormatting sqref="E44">
    <cfRule type="cellIs" dxfId="56" priority="37" stopIfTrue="1" operator="equal">
      <formula>2210000</formula>
    </cfRule>
  </conditionalFormatting>
  <conditionalFormatting sqref="F44:HW44">
    <cfRule type="cellIs" dxfId="55" priority="36" stopIfTrue="1" operator="equal">
      <formula>2210000</formula>
    </cfRule>
  </conditionalFormatting>
  <conditionalFormatting sqref="E45">
    <cfRule type="cellIs" dxfId="54" priority="33" stopIfTrue="1" operator="equal">
      <formula>2210000</formula>
    </cfRule>
  </conditionalFormatting>
  <conditionalFormatting sqref="F45:HW45">
    <cfRule type="cellIs" dxfId="53" priority="32" stopIfTrue="1" operator="equal">
      <formula>2210000</formula>
    </cfRule>
  </conditionalFormatting>
  <conditionalFormatting sqref="B68">
    <cfRule type="cellIs" dxfId="52" priority="30" stopIfTrue="1" operator="equal">
      <formula>2210000</formula>
    </cfRule>
  </conditionalFormatting>
  <conditionalFormatting sqref="B68:C68">
    <cfRule type="cellIs" dxfId="51" priority="29" stopIfTrue="1" operator="equal">
      <formula>2210000</formula>
    </cfRule>
  </conditionalFormatting>
  <conditionalFormatting sqref="B75">
    <cfRule type="cellIs" dxfId="50" priority="25" stopIfTrue="1" operator="equal">
      <formula>2210000</formula>
    </cfRule>
  </conditionalFormatting>
  <conditionalFormatting sqref="B75:C75">
    <cfRule type="cellIs" dxfId="49" priority="24" stopIfTrue="1" operator="equal">
      <formula>2210000</formula>
    </cfRule>
  </conditionalFormatting>
  <conditionalFormatting sqref="E72:HQ73 E71:HW71">
    <cfRule type="cellIs" dxfId="48" priority="21" stopIfTrue="1" operator="equal">
      <formula>2210000</formula>
    </cfRule>
  </conditionalFormatting>
  <conditionalFormatting sqref="B71">
    <cfRule type="cellIs" dxfId="47" priority="20" stopIfTrue="1" operator="equal">
      <formula>2210000</formula>
    </cfRule>
  </conditionalFormatting>
  <conditionalFormatting sqref="B71:C71">
    <cfRule type="cellIs" dxfId="46" priority="19" stopIfTrue="1" operator="equal">
      <formula>2210000</formula>
    </cfRule>
  </conditionalFormatting>
  <conditionalFormatting sqref="E52:HW52">
    <cfRule type="cellIs" dxfId="45" priority="18" stopIfTrue="1" operator="equal">
      <formula>2210000</formula>
    </cfRule>
  </conditionalFormatting>
  <conditionalFormatting sqref="B52">
    <cfRule type="cellIs" dxfId="44" priority="17" stopIfTrue="1" operator="equal">
      <formula>2210000</formula>
    </cfRule>
  </conditionalFormatting>
  <conditionalFormatting sqref="B52:C52">
    <cfRule type="cellIs" dxfId="43" priority="16" stopIfTrue="1" operator="equal">
      <formula>2210000</formula>
    </cfRule>
  </conditionalFormatting>
  <conditionalFormatting sqref="E53:HW53">
    <cfRule type="cellIs" dxfId="42" priority="15" stopIfTrue="1" operator="equal">
      <formula>2210000</formula>
    </cfRule>
  </conditionalFormatting>
  <conditionalFormatting sqref="B53">
    <cfRule type="cellIs" dxfId="41" priority="14" stopIfTrue="1" operator="equal">
      <formula>2210000</formula>
    </cfRule>
  </conditionalFormatting>
  <conditionalFormatting sqref="B53:C53">
    <cfRule type="cellIs" dxfId="40" priority="13" stopIfTrue="1" operator="equal">
      <formula>2210000</formula>
    </cfRule>
  </conditionalFormatting>
  <conditionalFormatting sqref="E57:HW57">
    <cfRule type="cellIs" dxfId="39" priority="12" stopIfTrue="1" operator="equal">
      <formula>2210000</formula>
    </cfRule>
  </conditionalFormatting>
  <conditionalFormatting sqref="B57">
    <cfRule type="cellIs" dxfId="38" priority="11" stopIfTrue="1" operator="equal">
      <formula>2210000</formula>
    </cfRule>
  </conditionalFormatting>
  <conditionalFormatting sqref="B57:C57">
    <cfRule type="cellIs" dxfId="37" priority="10" stopIfTrue="1" operator="equal">
      <formula>2210000</formula>
    </cfRule>
  </conditionalFormatting>
  <conditionalFormatting sqref="E54:HW54">
    <cfRule type="cellIs" dxfId="36" priority="9" stopIfTrue="1" operator="equal">
      <formula>2210000</formula>
    </cfRule>
  </conditionalFormatting>
  <conditionalFormatting sqref="B54">
    <cfRule type="cellIs" dxfId="35" priority="8" stopIfTrue="1" operator="equal">
      <formula>2210000</formula>
    </cfRule>
  </conditionalFormatting>
  <conditionalFormatting sqref="B54:C54">
    <cfRule type="cellIs" dxfId="34" priority="7" stopIfTrue="1" operator="equal">
      <formula>2210000</formula>
    </cfRule>
  </conditionalFormatting>
  <conditionalFormatting sqref="E55:HW55">
    <cfRule type="cellIs" dxfId="33" priority="6" stopIfTrue="1" operator="equal">
      <formula>2210000</formula>
    </cfRule>
  </conditionalFormatting>
  <conditionalFormatting sqref="B55">
    <cfRule type="cellIs" dxfId="32" priority="5" stopIfTrue="1" operator="equal">
      <formula>2210000</formula>
    </cfRule>
  </conditionalFormatting>
  <conditionalFormatting sqref="B55:C55">
    <cfRule type="cellIs" dxfId="31" priority="4" stopIfTrue="1" operator="equal">
      <formula>2210000</formula>
    </cfRule>
  </conditionalFormatting>
  <conditionalFormatting sqref="E56:HW56">
    <cfRule type="cellIs" dxfId="30" priority="3" stopIfTrue="1" operator="equal">
      <formula>2210000</formula>
    </cfRule>
  </conditionalFormatting>
  <conditionalFormatting sqref="B56">
    <cfRule type="cellIs" dxfId="29" priority="2" stopIfTrue="1" operator="equal">
      <formula>2210000</formula>
    </cfRule>
  </conditionalFormatting>
  <conditionalFormatting sqref="B56:C56">
    <cfRule type="cellIs" dxfId="28" priority="1" stopIfTrue="1" operator="equal">
      <formula>2210000</formula>
    </cfRule>
  </conditionalFormatting>
  <pageMargins left="0.23622047244094491" right="0.23622047244094491" top="0.35433070866141736" bottom="0.35433070866141736" header="0.11811023622047245" footer="0.11811023622047245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view="pageBreakPreview" topLeftCell="A22" zoomScale="140" zoomScaleSheetLayoutView="140" workbookViewId="0">
      <selection activeCell="B79" sqref="B79"/>
    </sheetView>
  </sheetViews>
  <sheetFormatPr defaultRowHeight="15" x14ac:dyDescent="0.25"/>
  <cols>
    <col min="1" max="1" width="6.85546875" style="31" customWidth="1"/>
    <col min="2" max="2" width="58.85546875" customWidth="1"/>
    <col min="3" max="3" width="20.140625" style="104" customWidth="1"/>
    <col min="4" max="4" width="8.7109375" style="98" bestFit="1" customWidth="1"/>
    <col min="5" max="5" width="9.140625" style="31"/>
  </cols>
  <sheetData>
    <row r="1" spans="1:6" s="322" customFormat="1" x14ac:dyDescent="0.25">
      <c r="A1" s="322" t="s">
        <v>68</v>
      </c>
    </row>
    <row r="2" spans="1:6" s="323" customFormat="1" x14ac:dyDescent="0.25">
      <c r="A2" s="323" t="s">
        <v>8</v>
      </c>
    </row>
    <row r="3" spans="1:6" s="17" customFormat="1" ht="12.75" x14ac:dyDescent="0.2">
      <c r="A3" s="179"/>
      <c r="B3" s="21" t="s">
        <v>16</v>
      </c>
      <c r="C3" s="105">
        <v>0</v>
      </c>
      <c r="D3" s="2"/>
      <c r="E3" s="218"/>
    </row>
    <row r="4" spans="1:6" s="96" customFormat="1" x14ac:dyDescent="0.25">
      <c r="A4" s="186"/>
      <c r="B4" s="45" t="s">
        <v>2</v>
      </c>
      <c r="C4" s="46"/>
      <c r="D4" s="47"/>
      <c r="E4" s="217"/>
    </row>
    <row r="5" spans="1:6" s="23" customFormat="1" ht="33.75" x14ac:dyDescent="0.2">
      <c r="A5" s="190" t="s">
        <v>80</v>
      </c>
      <c r="B5" s="42" t="s">
        <v>21</v>
      </c>
      <c r="C5" s="38" t="s">
        <v>22</v>
      </c>
      <c r="D5" s="43" t="s">
        <v>23</v>
      </c>
      <c r="E5" s="218"/>
    </row>
    <row r="6" spans="1:6" s="140" customFormat="1" x14ac:dyDescent="0.25">
      <c r="A6" s="184"/>
      <c r="B6" s="159"/>
      <c r="C6" s="158"/>
      <c r="D6" s="138"/>
      <c r="E6" s="183"/>
    </row>
    <row r="7" spans="1:6" s="140" customFormat="1" x14ac:dyDescent="0.25">
      <c r="A7" s="182"/>
      <c r="B7" s="159"/>
      <c r="C7" s="157"/>
      <c r="D7" s="184"/>
      <c r="E7" s="183"/>
    </row>
    <row r="8" spans="1:6" s="140" customFormat="1" x14ac:dyDescent="0.25">
      <c r="A8" s="182"/>
      <c r="B8" s="176"/>
      <c r="C8" s="178"/>
      <c r="D8" s="184"/>
      <c r="E8" s="183"/>
    </row>
    <row r="9" spans="1:6" s="140" customFormat="1" x14ac:dyDescent="0.25">
      <c r="A9" s="184"/>
      <c r="B9" s="176"/>
      <c r="C9" s="178"/>
      <c r="D9" s="184"/>
      <c r="E9" s="183"/>
    </row>
    <row r="10" spans="1:6" s="140" customFormat="1" x14ac:dyDescent="0.25">
      <c r="A10" s="182"/>
      <c r="B10" s="176"/>
      <c r="C10" s="178"/>
      <c r="D10" s="184"/>
      <c r="E10" s="183"/>
    </row>
    <row r="11" spans="1:6" s="17" customFormat="1" ht="12.75" x14ac:dyDescent="0.2">
      <c r="A11" s="179"/>
      <c r="B11" s="194"/>
      <c r="C11" s="178"/>
      <c r="D11" s="182"/>
      <c r="E11" s="183"/>
    </row>
    <row r="12" spans="1:6" s="140" customFormat="1" x14ac:dyDescent="0.25">
      <c r="A12" s="184"/>
      <c r="B12" s="176"/>
      <c r="C12" s="178"/>
      <c r="D12" s="184"/>
      <c r="E12" s="218"/>
      <c r="F12" s="17"/>
    </row>
    <row r="13" spans="1:6" s="140" customFormat="1" x14ac:dyDescent="0.25">
      <c r="A13" s="182"/>
      <c r="B13" s="176"/>
      <c r="C13" s="178"/>
      <c r="D13" s="184"/>
      <c r="E13" s="183"/>
    </row>
    <row r="14" spans="1:6" s="140" customFormat="1" x14ac:dyDescent="0.25">
      <c r="A14" s="182"/>
      <c r="B14" s="176"/>
      <c r="C14" s="178"/>
      <c r="D14" s="184"/>
      <c r="E14" s="183"/>
    </row>
    <row r="15" spans="1:6" s="140" customFormat="1" x14ac:dyDescent="0.25">
      <c r="A15" s="182"/>
      <c r="B15" s="176"/>
      <c r="C15" s="178"/>
      <c r="D15" s="184"/>
      <c r="E15" s="183"/>
    </row>
    <row r="16" spans="1:6" s="140" customFormat="1" x14ac:dyDescent="0.25">
      <c r="A16" s="182"/>
      <c r="B16" s="176"/>
      <c r="C16" s="178"/>
      <c r="D16" s="184"/>
      <c r="E16" s="183"/>
    </row>
    <row r="17" spans="1:5" s="140" customFormat="1" x14ac:dyDescent="0.25">
      <c r="A17" s="182"/>
      <c r="B17" s="176"/>
      <c r="C17" s="178"/>
      <c r="D17" s="184"/>
      <c r="E17" s="183"/>
    </row>
    <row r="18" spans="1:5" s="140" customFormat="1" x14ac:dyDescent="0.25">
      <c r="A18" s="179"/>
      <c r="B18" s="180"/>
      <c r="C18" s="181"/>
      <c r="D18" s="182"/>
      <c r="E18" s="183"/>
    </row>
    <row r="19" spans="1:5" s="140" customFormat="1" x14ac:dyDescent="0.25">
      <c r="A19" s="182"/>
      <c r="B19" s="176"/>
      <c r="C19" s="178"/>
      <c r="D19" s="184"/>
      <c r="E19" s="183"/>
    </row>
    <row r="20" spans="1:5" s="140" customFormat="1" x14ac:dyDescent="0.25">
      <c r="A20" s="182"/>
      <c r="B20" s="176"/>
      <c r="C20" s="178"/>
      <c r="D20" s="184"/>
      <c r="E20" s="183"/>
    </row>
    <row r="21" spans="1:5" s="140" customFormat="1" x14ac:dyDescent="0.25">
      <c r="A21" s="179"/>
      <c r="B21" s="177"/>
      <c r="C21" s="178"/>
      <c r="D21" s="179"/>
      <c r="E21" s="183"/>
    </row>
    <row r="22" spans="1:5" s="140" customFormat="1" x14ac:dyDescent="0.25">
      <c r="A22" s="179"/>
      <c r="B22" s="159"/>
      <c r="C22" s="157"/>
      <c r="D22" s="179"/>
      <c r="E22" s="183"/>
    </row>
    <row r="23" spans="1:5" s="140" customFormat="1" x14ac:dyDescent="0.25">
      <c r="A23" s="182"/>
      <c r="B23" s="159"/>
      <c r="C23" s="157"/>
      <c r="D23" s="184"/>
      <c r="E23" s="183"/>
    </row>
    <row r="24" spans="1:5" s="140" customFormat="1" x14ac:dyDescent="0.25">
      <c r="A24" s="182"/>
      <c r="B24" s="159"/>
      <c r="C24" s="157"/>
      <c r="D24" s="184"/>
      <c r="E24" s="183"/>
    </row>
    <row r="25" spans="1:5" s="140" customFormat="1" x14ac:dyDescent="0.25">
      <c r="A25" s="179"/>
      <c r="B25" s="159"/>
      <c r="C25" s="157"/>
      <c r="D25" s="182"/>
      <c r="E25" s="183"/>
    </row>
    <row r="26" spans="1:5" s="140" customFormat="1" x14ac:dyDescent="0.25">
      <c r="A26" s="182"/>
      <c r="B26" s="177"/>
      <c r="C26" s="178"/>
      <c r="D26" s="184"/>
      <c r="E26" s="183"/>
    </row>
    <row r="27" spans="1:5" s="140" customFormat="1" x14ac:dyDescent="0.25">
      <c r="A27" s="179"/>
      <c r="B27" s="176"/>
      <c r="C27" s="178"/>
      <c r="D27" s="179"/>
      <c r="E27" s="183"/>
    </row>
    <row r="28" spans="1:5" s="140" customFormat="1" x14ac:dyDescent="0.25">
      <c r="A28" s="179"/>
      <c r="B28" s="176"/>
      <c r="C28" s="178"/>
      <c r="D28" s="179"/>
      <c r="E28" s="183"/>
    </row>
    <row r="29" spans="1:5" s="140" customFormat="1" x14ac:dyDescent="0.25">
      <c r="A29" s="179"/>
      <c r="B29" s="176"/>
      <c r="C29" s="178"/>
      <c r="D29" s="179"/>
      <c r="E29" s="183"/>
    </row>
    <row r="30" spans="1:5" s="140" customFormat="1" x14ac:dyDescent="0.25">
      <c r="A30" s="179"/>
      <c r="B30" s="180"/>
      <c r="C30" s="181"/>
      <c r="D30" s="179"/>
      <c r="E30" s="183"/>
    </row>
    <row r="31" spans="1:5" s="140" customFormat="1" x14ac:dyDescent="0.25">
      <c r="A31" s="179"/>
      <c r="B31" s="176"/>
      <c r="C31" s="178"/>
      <c r="D31" s="179"/>
      <c r="E31" s="183"/>
    </row>
    <row r="32" spans="1:5" s="140" customFormat="1" x14ac:dyDescent="0.25">
      <c r="A32" s="179"/>
      <c r="B32" s="176"/>
      <c r="C32" s="178"/>
      <c r="D32" s="179"/>
      <c r="E32" s="183"/>
    </row>
    <row r="33" spans="1:5" s="140" customFormat="1" x14ac:dyDescent="0.25">
      <c r="A33" s="182"/>
      <c r="B33" s="177"/>
      <c r="C33" s="178"/>
      <c r="D33" s="182"/>
      <c r="E33" s="183"/>
    </row>
    <row r="34" spans="1:5" s="17" customFormat="1" ht="12.75" x14ac:dyDescent="0.2">
      <c r="A34" s="179"/>
      <c r="B34" s="176"/>
      <c r="C34" s="178"/>
      <c r="D34" s="210"/>
      <c r="E34" s="183"/>
    </row>
    <row r="35" spans="1:5" s="17" customFormat="1" ht="12.75" x14ac:dyDescent="0.2">
      <c r="A35" s="179"/>
      <c r="B35" s="194"/>
      <c r="C35" s="255"/>
      <c r="D35" s="182"/>
      <c r="E35" s="183"/>
    </row>
    <row r="36" spans="1:5" s="17" customFormat="1" ht="12.75" x14ac:dyDescent="0.2">
      <c r="A36" s="179"/>
      <c r="B36" s="177"/>
      <c r="C36" s="178"/>
      <c r="D36" s="182"/>
      <c r="E36" s="183"/>
    </row>
    <row r="37" spans="1:5" s="140" customFormat="1" x14ac:dyDescent="0.25">
      <c r="A37" s="179"/>
      <c r="B37" s="180"/>
      <c r="C37" s="181"/>
      <c r="D37" s="179"/>
      <c r="E37" s="183"/>
    </row>
    <row r="38" spans="1:5" s="140" customFormat="1" x14ac:dyDescent="0.25">
      <c r="A38" s="179"/>
      <c r="B38" s="176"/>
      <c r="C38" s="178"/>
      <c r="D38" s="179"/>
      <c r="E38" s="183"/>
    </row>
    <row r="39" spans="1:5" s="140" customFormat="1" x14ac:dyDescent="0.25">
      <c r="A39" s="182"/>
      <c r="B39" s="177"/>
      <c r="C39" s="178"/>
      <c r="D39" s="182"/>
      <c r="E39" s="183"/>
    </row>
    <row r="40" spans="1:5" s="17" customFormat="1" ht="15" customHeight="1" x14ac:dyDescent="0.2">
      <c r="A40" s="179"/>
      <c r="B40" s="176"/>
      <c r="C40" s="178"/>
      <c r="D40" s="210"/>
      <c r="E40" s="183"/>
    </row>
    <row r="41" spans="1:5" s="17" customFormat="1" ht="12.75" x14ac:dyDescent="0.2">
      <c r="A41" s="179"/>
      <c r="B41" s="194"/>
      <c r="C41" s="255"/>
      <c r="D41" s="182"/>
      <c r="E41" s="183"/>
    </row>
    <row r="42" spans="1:5" s="17" customFormat="1" ht="12.75" x14ac:dyDescent="0.2">
      <c r="A42" s="179"/>
      <c r="B42" s="177"/>
      <c r="C42" s="178"/>
      <c r="D42" s="182"/>
      <c r="E42" s="183"/>
    </row>
    <row r="43" spans="1:5" s="17" customFormat="1" ht="12.75" x14ac:dyDescent="0.2">
      <c r="A43" s="179"/>
      <c r="B43" s="159"/>
      <c r="C43" s="158"/>
      <c r="D43" s="179"/>
      <c r="E43" s="183"/>
    </row>
    <row r="44" spans="1:5" s="17" customFormat="1" ht="12.75" x14ac:dyDescent="0.2">
      <c r="A44" s="179"/>
      <c r="B44" s="194"/>
      <c r="C44" s="255"/>
      <c r="D44" s="182"/>
      <c r="E44" s="183"/>
    </row>
    <row r="45" spans="1:5" s="140" customFormat="1" x14ac:dyDescent="0.25">
      <c r="A45" s="182"/>
      <c r="B45" s="177"/>
      <c r="C45" s="178"/>
      <c r="D45" s="182"/>
      <c r="E45" s="183"/>
    </row>
    <row r="46" spans="1:5" s="17" customFormat="1" ht="12.75" x14ac:dyDescent="0.2">
      <c r="A46" s="179"/>
      <c r="B46" s="177"/>
      <c r="C46" s="178"/>
      <c r="D46" s="182"/>
      <c r="E46" s="183"/>
    </row>
    <row r="47" spans="1:5" s="17" customFormat="1" ht="12.75" x14ac:dyDescent="0.2">
      <c r="A47" s="179"/>
      <c r="B47" s="159"/>
      <c r="C47" s="157"/>
      <c r="D47" s="179"/>
      <c r="E47" s="183"/>
    </row>
    <row r="48" spans="1:5" s="17" customFormat="1" ht="12.75" x14ac:dyDescent="0.2">
      <c r="A48" s="179"/>
      <c r="B48" s="159"/>
      <c r="C48" s="157"/>
      <c r="D48" s="182"/>
      <c r="E48" s="183"/>
    </row>
    <row r="49" spans="1:5" s="17" customFormat="1" ht="12.75" x14ac:dyDescent="0.2">
      <c r="A49" s="179"/>
      <c r="B49" s="159"/>
      <c r="C49" s="157"/>
      <c r="D49" s="210"/>
      <c r="E49" s="183"/>
    </row>
    <row r="50" spans="1:5" s="17" customFormat="1" ht="12.75" x14ac:dyDescent="0.2">
      <c r="A50" s="179"/>
      <c r="B50" s="159"/>
      <c r="C50" s="157"/>
      <c r="D50" s="182"/>
      <c r="E50" s="183"/>
    </row>
    <row r="51" spans="1:5" s="17" customFormat="1" ht="12.75" x14ac:dyDescent="0.2">
      <c r="A51" s="179"/>
      <c r="B51" s="159"/>
      <c r="C51" s="157"/>
      <c r="D51" s="182"/>
      <c r="E51" s="183"/>
    </row>
    <row r="52" spans="1:5" s="17" customFormat="1" ht="12.75" x14ac:dyDescent="0.2">
      <c r="A52" s="179"/>
      <c r="B52" s="159"/>
      <c r="C52" s="157"/>
      <c r="D52" s="179"/>
      <c r="E52" s="183"/>
    </row>
    <row r="53" spans="1:5" s="17" customFormat="1" ht="12.75" x14ac:dyDescent="0.2">
      <c r="A53" s="179"/>
      <c r="B53" s="159"/>
      <c r="C53" s="157"/>
      <c r="D53" s="182"/>
      <c r="E53" s="183"/>
    </row>
    <row r="54" spans="1:5" s="140" customFormat="1" x14ac:dyDescent="0.25">
      <c r="A54" s="182"/>
      <c r="B54" s="159"/>
      <c r="C54" s="158"/>
      <c r="D54" s="182"/>
      <c r="E54" s="183"/>
    </row>
    <row r="55" spans="1:5" s="140" customFormat="1" x14ac:dyDescent="0.25">
      <c r="A55" s="179"/>
      <c r="B55" s="159"/>
      <c r="C55" s="158"/>
      <c r="D55" s="179"/>
      <c r="E55" s="183"/>
    </row>
    <row r="56" spans="1:5" s="17" customFormat="1" ht="12.75" x14ac:dyDescent="0.2">
      <c r="A56" s="179"/>
      <c r="B56" s="177"/>
      <c r="C56" s="178"/>
      <c r="D56" s="182"/>
      <c r="E56" s="183"/>
    </row>
    <row r="57" spans="1:5" s="1" customFormat="1" ht="12.75" x14ac:dyDescent="0.2">
      <c r="A57" s="198"/>
      <c r="B57" s="43" t="s">
        <v>5</v>
      </c>
      <c r="C57" s="264">
        <f>SUM(C6:C56)</f>
        <v>0</v>
      </c>
      <c r="D57" s="265"/>
      <c r="E57" s="183"/>
    </row>
    <row r="58" spans="1:5" s="18" customFormat="1" x14ac:dyDescent="0.25">
      <c r="A58" s="205"/>
      <c r="B58" s="51" t="s">
        <v>0</v>
      </c>
      <c r="C58" s="88"/>
      <c r="D58" s="40"/>
      <c r="E58" s="183"/>
    </row>
    <row r="59" spans="1:5" x14ac:dyDescent="0.25">
      <c r="A59" s="179"/>
      <c r="B59" s="176"/>
      <c r="C59" s="178"/>
      <c r="D59" s="182"/>
      <c r="E59" s="183"/>
    </row>
    <row r="60" spans="1:5" x14ac:dyDescent="0.25">
      <c r="A60" s="179"/>
      <c r="B60" s="176"/>
      <c r="C60" s="178"/>
      <c r="D60" s="182"/>
      <c r="E60" s="183"/>
    </row>
    <row r="61" spans="1:5" x14ac:dyDescent="0.25">
      <c r="A61" s="220"/>
      <c r="B61" s="48"/>
      <c r="C61" s="89"/>
      <c r="D61" s="142"/>
      <c r="E61" s="183"/>
    </row>
    <row r="62" spans="1:5" x14ac:dyDescent="0.25">
      <c r="A62" s="203"/>
      <c r="B62" s="100" t="s">
        <v>4</v>
      </c>
      <c r="C62" s="90">
        <f>SUM(C59:C61)</f>
        <v>0</v>
      </c>
      <c r="D62" s="49"/>
      <c r="E62" s="183"/>
    </row>
    <row r="63" spans="1:5" x14ac:dyDescent="0.25">
      <c r="A63" s="205"/>
      <c r="B63" s="51" t="s">
        <v>1</v>
      </c>
      <c r="C63" s="91"/>
      <c r="D63" s="40"/>
      <c r="E63" s="183"/>
    </row>
    <row r="64" spans="1:5" s="140" customFormat="1" x14ac:dyDescent="0.25">
      <c r="A64" s="179"/>
      <c r="B64" s="177"/>
      <c r="C64" s="178"/>
      <c r="D64" s="179"/>
      <c r="E64" s="183"/>
    </row>
    <row r="65" spans="1:5" s="140" customFormat="1" x14ac:dyDescent="0.25">
      <c r="A65" s="184"/>
      <c r="B65" s="146"/>
      <c r="C65" s="120"/>
      <c r="D65" s="226"/>
      <c r="E65" s="183"/>
    </row>
    <row r="66" spans="1:5" s="140" customFormat="1" x14ac:dyDescent="0.25">
      <c r="A66" s="184"/>
      <c r="B66" s="256"/>
      <c r="C66" s="120"/>
      <c r="D66" s="226"/>
      <c r="E66" s="183"/>
    </row>
    <row r="67" spans="1:5" s="140" customFormat="1" x14ac:dyDescent="0.25">
      <c r="A67" s="179"/>
      <c r="B67" s="177"/>
      <c r="C67" s="178"/>
      <c r="D67" s="179"/>
      <c r="E67" s="183"/>
    </row>
    <row r="68" spans="1:5" s="140" customFormat="1" x14ac:dyDescent="0.25">
      <c r="A68" s="184"/>
      <c r="B68" s="194"/>
      <c r="C68" s="120"/>
      <c r="D68" s="226"/>
      <c r="E68" s="183"/>
    </row>
    <row r="69" spans="1:5" s="140" customFormat="1" x14ac:dyDescent="0.25">
      <c r="A69" s="184"/>
      <c r="B69" s="256"/>
      <c r="C69" s="120"/>
      <c r="D69" s="226"/>
      <c r="E69" s="183"/>
    </row>
    <row r="70" spans="1:5" s="140" customFormat="1" x14ac:dyDescent="0.25">
      <c r="A70" s="210"/>
      <c r="B70" s="141"/>
      <c r="C70" s="143"/>
      <c r="D70" s="142"/>
      <c r="E70" s="183"/>
    </row>
    <row r="71" spans="1:5" s="140" customFormat="1" x14ac:dyDescent="0.25">
      <c r="A71" s="198"/>
      <c r="B71" s="102" t="s">
        <v>3</v>
      </c>
      <c r="C71" s="90">
        <f>SUM(C64:C70)</f>
        <v>0</v>
      </c>
      <c r="D71" s="39"/>
      <c r="E71" s="183"/>
    </row>
    <row r="72" spans="1:5" s="140" customFormat="1" x14ac:dyDescent="0.25">
      <c r="A72" s="205"/>
      <c r="B72" s="51" t="s">
        <v>6</v>
      </c>
      <c r="C72" s="88"/>
      <c r="D72" s="40"/>
      <c r="E72" s="183"/>
    </row>
    <row r="73" spans="1:5" s="140" customFormat="1" x14ac:dyDescent="0.25">
      <c r="A73" s="262"/>
      <c r="B73" s="259"/>
      <c r="C73" s="260"/>
      <c r="D73" s="270"/>
      <c r="E73" s="183"/>
    </row>
    <row r="74" spans="1:5" s="140" customFormat="1" x14ac:dyDescent="0.25">
      <c r="A74" s="262"/>
      <c r="B74" s="269"/>
      <c r="C74" s="260"/>
      <c r="D74" s="270"/>
      <c r="E74" s="183"/>
    </row>
    <row r="75" spans="1:5" s="140" customFormat="1" x14ac:dyDescent="0.25">
      <c r="A75" s="227"/>
      <c r="B75" s="261"/>
      <c r="C75" s="248"/>
      <c r="D75" s="227"/>
      <c r="E75" s="183"/>
    </row>
    <row r="76" spans="1:5" s="140" customFormat="1" x14ac:dyDescent="0.25">
      <c r="A76" s="227"/>
      <c r="B76" s="261"/>
      <c r="C76" s="248"/>
      <c r="D76" s="227"/>
      <c r="E76" s="183"/>
    </row>
    <row r="77" spans="1:5" x14ac:dyDescent="0.25">
      <c r="A77" s="266"/>
      <c r="B77" s="271"/>
      <c r="C77" s="248"/>
      <c r="D77" s="246"/>
    </row>
    <row r="78" spans="1:5" x14ac:dyDescent="0.25">
      <c r="A78" s="263"/>
      <c r="B78" s="271"/>
      <c r="C78" s="248"/>
      <c r="D78" s="227"/>
    </row>
    <row r="79" spans="1:5" x14ac:dyDescent="0.25">
      <c r="A79" s="151"/>
      <c r="B79" s="177"/>
      <c r="C79" s="143"/>
      <c r="D79" s="265"/>
    </row>
    <row r="80" spans="1:5" s="252" customFormat="1" ht="18.75" x14ac:dyDescent="0.3">
      <c r="A80" s="250"/>
      <c r="B80" s="267" t="s">
        <v>7</v>
      </c>
      <c r="C80" s="268">
        <f>SUM(C73:C79)</f>
        <v>0</v>
      </c>
      <c r="D80" s="251"/>
      <c r="E80" s="250"/>
    </row>
    <row r="81" spans="2:4" x14ac:dyDescent="0.25">
      <c r="B81" s="103"/>
      <c r="D81" s="121"/>
    </row>
    <row r="82" spans="2:4" ht="18.75" x14ac:dyDescent="0.3">
      <c r="B82" s="3" t="s">
        <v>97</v>
      </c>
      <c r="C82" s="4">
        <f>C71+C62+C57+C80+C3</f>
        <v>0</v>
      </c>
      <c r="D82" s="121"/>
    </row>
    <row r="83" spans="2:4" x14ac:dyDescent="0.25">
      <c r="B83" s="103"/>
      <c r="D83" s="121"/>
    </row>
    <row r="84" spans="2:4" x14ac:dyDescent="0.25">
      <c r="B84" s="103"/>
      <c r="D84" s="144"/>
    </row>
    <row r="85" spans="2:4" x14ac:dyDescent="0.25">
      <c r="B85" s="103"/>
      <c r="D85" s="144"/>
    </row>
    <row r="86" spans="2:4" x14ac:dyDescent="0.25">
      <c r="B86" s="103"/>
      <c r="C86" s="103"/>
      <c r="D86" s="144"/>
    </row>
    <row r="87" spans="2:4" x14ac:dyDescent="0.25">
      <c r="B87" s="103"/>
      <c r="C87" s="103"/>
      <c r="D87" s="144"/>
    </row>
    <row r="88" spans="2:4" x14ac:dyDescent="0.25">
      <c r="B88" s="103"/>
      <c r="C88" s="103"/>
      <c r="D88" s="144"/>
    </row>
    <row r="89" spans="2:4" x14ac:dyDescent="0.25">
      <c r="C89" s="103"/>
      <c r="D89" s="169"/>
    </row>
    <row r="90" spans="2:4" x14ac:dyDescent="0.25">
      <c r="C90" s="103"/>
      <c r="D90" s="169"/>
    </row>
    <row r="91" spans="2:4" x14ac:dyDescent="0.25">
      <c r="C91" s="103"/>
      <c r="D91" s="169"/>
    </row>
    <row r="92" spans="2:4" x14ac:dyDescent="0.25">
      <c r="C92" s="103"/>
      <c r="D92" s="169"/>
    </row>
    <row r="93" spans="2:4" x14ac:dyDescent="0.25">
      <c r="C93" s="103"/>
      <c r="D93" s="169"/>
    </row>
    <row r="94" spans="2:4" x14ac:dyDescent="0.25">
      <c r="C94" s="103"/>
      <c r="D94" s="169"/>
    </row>
    <row r="95" spans="2:4" x14ac:dyDescent="0.25">
      <c r="C95" s="103"/>
      <c r="D95" s="169"/>
    </row>
    <row r="96" spans="2:4" x14ac:dyDescent="0.25">
      <c r="C96" s="103"/>
      <c r="D96" s="169"/>
    </row>
    <row r="97" spans="3:4" x14ac:dyDescent="0.25">
      <c r="C97" s="103"/>
      <c r="D97" s="169"/>
    </row>
    <row r="98" spans="3:4" x14ac:dyDescent="0.25">
      <c r="C98" s="103"/>
      <c r="D98" s="169"/>
    </row>
    <row r="99" spans="3:4" x14ac:dyDescent="0.25">
      <c r="C99" s="103"/>
      <c r="D99" s="169"/>
    </row>
    <row r="100" spans="3:4" x14ac:dyDescent="0.25">
      <c r="C100" s="103"/>
      <c r="D100" s="169"/>
    </row>
    <row r="101" spans="3:4" x14ac:dyDescent="0.25">
      <c r="C101" s="103"/>
      <c r="D101" s="169"/>
    </row>
    <row r="102" spans="3:4" x14ac:dyDescent="0.25">
      <c r="C102" s="103"/>
      <c r="D102" s="169"/>
    </row>
    <row r="103" spans="3:4" x14ac:dyDescent="0.25">
      <c r="C103" s="103"/>
      <c r="D103" s="169"/>
    </row>
    <row r="104" spans="3:4" x14ac:dyDescent="0.25">
      <c r="C104" s="103"/>
      <c r="D104" s="169"/>
    </row>
    <row r="105" spans="3:4" x14ac:dyDescent="0.25">
      <c r="C105" s="103"/>
      <c r="D105" s="169"/>
    </row>
    <row r="106" spans="3:4" x14ac:dyDescent="0.25">
      <c r="C106" s="103"/>
      <c r="D106" s="169"/>
    </row>
    <row r="107" spans="3:4" x14ac:dyDescent="0.25">
      <c r="C107" s="103"/>
      <c r="D107" s="169"/>
    </row>
    <row r="108" spans="3:4" x14ac:dyDescent="0.25">
      <c r="C108" s="103"/>
      <c r="D108" s="169"/>
    </row>
    <row r="109" spans="3:4" x14ac:dyDescent="0.25">
      <c r="C109" s="103"/>
      <c r="D109" s="169"/>
    </row>
    <row r="110" spans="3:4" x14ac:dyDescent="0.25">
      <c r="C110" s="103"/>
      <c r="D110" s="169"/>
    </row>
    <row r="111" spans="3:4" x14ac:dyDescent="0.25">
      <c r="C111" s="103"/>
      <c r="D111" s="169"/>
    </row>
    <row r="112" spans="3:4" x14ac:dyDescent="0.25">
      <c r="C112" s="103"/>
      <c r="D112" s="169"/>
    </row>
    <row r="113" spans="3:4" x14ac:dyDescent="0.25">
      <c r="C113" s="103"/>
      <c r="D113" s="169"/>
    </row>
    <row r="114" spans="3:4" x14ac:dyDescent="0.25">
      <c r="C114" s="103"/>
      <c r="D114" s="169"/>
    </row>
    <row r="115" spans="3:4" x14ac:dyDescent="0.25">
      <c r="C115" s="103"/>
      <c r="D115" s="169"/>
    </row>
    <row r="116" spans="3:4" x14ac:dyDescent="0.25">
      <c r="C116" s="103"/>
      <c r="D116" s="169"/>
    </row>
    <row r="117" spans="3:4" x14ac:dyDescent="0.25">
      <c r="C117" s="103"/>
      <c r="D117" s="169"/>
    </row>
    <row r="118" spans="3:4" x14ac:dyDescent="0.25">
      <c r="C118" s="103"/>
      <c r="D118" s="169"/>
    </row>
    <row r="119" spans="3:4" x14ac:dyDescent="0.25">
      <c r="C119" s="103"/>
      <c r="D119" s="169"/>
    </row>
    <row r="120" spans="3:4" x14ac:dyDescent="0.25">
      <c r="C120" s="103"/>
      <c r="D120" s="169"/>
    </row>
    <row r="121" spans="3:4" x14ac:dyDescent="0.25">
      <c r="C121" s="103"/>
      <c r="D121" s="169"/>
    </row>
    <row r="122" spans="3:4" x14ac:dyDescent="0.25">
      <c r="C122" s="103"/>
      <c r="D122" s="169"/>
    </row>
    <row r="123" spans="3:4" x14ac:dyDescent="0.25">
      <c r="C123" s="103"/>
      <c r="D123" s="169"/>
    </row>
    <row r="124" spans="3:4" x14ac:dyDescent="0.25">
      <c r="C124" s="103"/>
      <c r="D124" s="169"/>
    </row>
    <row r="125" spans="3:4" x14ac:dyDescent="0.25">
      <c r="C125" s="103"/>
      <c r="D125" s="169"/>
    </row>
    <row r="126" spans="3:4" x14ac:dyDescent="0.25">
      <c r="C126" s="103"/>
      <c r="D126" s="169"/>
    </row>
    <row r="127" spans="3:4" x14ac:dyDescent="0.25">
      <c r="C127" s="103"/>
      <c r="D127" s="169"/>
    </row>
    <row r="128" spans="3:4" x14ac:dyDescent="0.25">
      <c r="C128" s="103"/>
      <c r="D128" s="169"/>
    </row>
    <row r="129" spans="3:4" x14ac:dyDescent="0.25">
      <c r="C129" s="103"/>
      <c r="D129" s="169"/>
    </row>
    <row r="130" spans="3:4" x14ac:dyDescent="0.25">
      <c r="C130" s="103"/>
      <c r="D130" s="169"/>
    </row>
    <row r="131" spans="3:4" x14ac:dyDescent="0.25">
      <c r="C131" s="103"/>
      <c r="D131" s="169"/>
    </row>
    <row r="132" spans="3:4" x14ac:dyDescent="0.25">
      <c r="C132" s="103"/>
      <c r="D132" s="169"/>
    </row>
    <row r="133" spans="3:4" x14ac:dyDescent="0.25">
      <c r="C133" s="103"/>
      <c r="D133" s="169"/>
    </row>
    <row r="134" spans="3:4" x14ac:dyDescent="0.25">
      <c r="C134" s="103"/>
      <c r="D134" s="169"/>
    </row>
    <row r="135" spans="3:4" x14ac:dyDescent="0.25">
      <c r="C135" s="103"/>
      <c r="D135" s="169"/>
    </row>
    <row r="136" spans="3:4" x14ac:dyDescent="0.25">
      <c r="C136" s="103"/>
      <c r="D136" s="169"/>
    </row>
    <row r="137" spans="3:4" x14ac:dyDescent="0.25">
      <c r="C137" s="103"/>
      <c r="D137" s="169"/>
    </row>
    <row r="138" spans="3:4" x14ac:dyDescent="0.25">
      <c r="C138" s="103"/>
      <c r="D138" s="169"/>
    </row>
    <row r="139" spans="3:4" x14ac:dyDescent="0.25">
      <c r="C139" s="103"/>
      <c r="D139" s="169"/>
    </row>
    <row r="140" spans="3:4" x14ac:dyDescent="0.25">
      <c r="C140" s="103"/>
      <c r="D140" s="169"/>
    </row>
    <row r="141" spans="3:4" x14ac:dyDescent="0.25">
      <c r="C141" s="103"/>
      <c r="D141" s="169"/>
    </row>
    <row r="142" spans="3:4" x14ac:dyDescent="0.25">
      <c r="C142" s="103"/>
      <c r="D142" s="169"/>
    </row>
    <row r="143" spans="3:4" x14ac:dyDescent="0.25">
      <c r="C143" s="103"/>
      <c r="D143" s="169"/>
    </row>
    <row r="144" spans="3:4" x14ac:dyDescent="0.25">
      <c r="C144" s="103"/>
      <c r="D144" s="169"/>
    </row>
    <row r="145" spans="3:4" x14ac:dyDescent="0.25">
      <c r="C145" s="103"/>
      <c r="D145" s="169"/>
    </row>
    <row r="146" spans="3:4" x14ac:dyDescent="0.25">
      <c r="C146" s="103"/>
      <c r="D146" s="169"/>
    </row>
    <row r="147" spans="3:4" x14ac:dyDescent="0.25">
      <c r="C147" s="103"/>
      <c r="D147" s="169"/>
    </row>
    <row r="148" spans="3:4" x14ac:dyDescent="0.25">
      <c r="C148" s="103"/>
      <c r="D148" s="169"/>
    </row>
    <row r="149" spans="3:4" x14ac:dyDescent="0.25">
      <c r="C149" s="103"/>
      <c r="D149" s="169"/>
    </row>
    <row r="150" spans="3:4" x14ac:dyDescent="0.25">
      <c r="C150" s="103"/>
      <c r="D150" s="169"/>
    </row>
    <row r="151" spans="3:4" x14ac:dyDescent="0.25">
      <c r="C151" s="103"/>
      <c r="D151" s="169"/>
    </row>
    <row r="152" spans="3:4" x14ac:dyDescent="0.25">
      <c r="C152" s="103"/>
      <c r="D152" s="169"/>
    </row>
    <row r="153" spans="3:4" x14ac:dyDescent="0.25">
      <c r="C153" s="103"/>
      <c r="D153" s="169"/>
    </row>
    <row r="154" spans="3:4" x14ac:dyDescent="0.25">
      <c r="C154" s="103"/>
      <c r="D154" s="169"/>
    </row>
    <row r="155" spans="3:4" x14ac:dyDescent="0.25">
      <c r="C155" s="103"/>
      <c r="D155" s="169"/>
    </row>
    <row r="156" spans="3:4" x14ac:dyDescent="0.25">
      <c r="C156" s="103"/>
      <c r="D156" s="169"/>
    </row>
    <row r="157" spans="3:4" x14ac:dyDescent="0.25">
      <c r="C157" s="103"/>
      <c r="D157" s="169"/>
    </row>
    <row r="158" spans="3:4" x14ac:dyDescent="0.25">
      <c r="C158" s="103"/>
      <c r="D158" s="169"/>
    </row>
    <row r="159" spans="3:4" x14ac:dyDescent="0.25">
      <c r="C159" s="103"/>
      <c r="D159" s="169"/>
    </row>
    <row r="160" spans="3:4" x14ac:dyDescent="0.25">
      <c r="C160" s="103"/>
      <c r="D160" s="169"/>
    </row>
    <row r="161" spans="3:4" x14ac:dyDescent="0.25">
      <c r="C161" s="103"/>
      <c r="D161" s="169"/>
    </row>
  </sheetData>
  <mergeCells count="2">
    <mergeCell ref="A1:XFD1"/>
    <mergeCell ref="A2:XFD2"/>
  </mergeCells>
  <conditionalFormatting sqref="E58:E59 D70:E70 E61:E63 A77 A70:B70">
    <cfRule type="cellIs" dxfId="27" priority="50" stopIfTrue="1" operator="equal">
      <formula>2210000</formula>
    </cfRule>
  </conditionalFormatting>
  <conditionalFormatting sqref="C79">
    <cfRule type="cellIs" dxfId="26" priority="33" stopIfTrue="1" operator="equal">
      <formula>2210000</formula>
    </cfRule>
  </conditionalFormatting>
  <conditionalFormatting sqref="F64:GZ64">
    <cfRule type="cellIs" dxfId="25" priority="9" stopIfTrue="1" operator="equal">
      <formula>2210000</formula>
    </cfRule>
  </conditionalFormatting>
  <conditionalFormatting sqref="E64">
    <cfRule type="cellIs" dxfId="24" priority="8" stopIfTrue="1" operator="equal">
      <formula>2210000</formula>
    </cfRule>
  </conditionalFormatting>
  <conditionalFormatting sqref="F67:GZ67">
    <cfRule type="cellIs" dxfId="23" priority="7" stopIfTrue="1" operator="equal">
      <formula>2210000</formula>
    </cfRule>
  </conditionalFormatting>
  <conditionalFormatting sqref="E67">
    <cfRule type="cellIs" dxfId="22" priority="6" stopIfTrue="1" operator="equal">
      <formula>2210000</formula>
    </cfRule>
  </conditionalFormatting>
  <conditionalFormatting sqref="E60">
    <cfRule type="cellIs" dxfId="21" priority="5" stopIfTrue="1" operator="equal">
      <formula>2210000</formula>
    </cfRule>
  </conditionalFormatting>
  <conditionalFormatting sqref="F75:GZ75">
    <cfRule type="cellIs" dxfId="20" priority="4" stopIfTrue="1" operator="equal">
      <formula>2210000</formula>
    </cfRule>
  </conditionalFormatting>
  <conditionalFormatting sqref="E75">
    <cfRule type="cellIs" dxfId="19" priority="3" stopIfTrue="1" operator="equal">
      <formula>2210000</formula>
    </cfRule>
  </conditionalFormatting>
  <conditionalFormatting sqref="F76:GZ76">
    <cfRule type="cellIs" dxfId="18" priority="2" stopIfTrue="1" operator="equal">
      <formula>2210000</formula>
    </cfRule>
  </conditionalFormatting>
  <conditionalFormatting sqref="E76">
    <cfRule type="cellIs" dxfId="17" priority="1" stopIfTrue="1" operator="equal">
      <formula>2210000</formula>
    </cfRule>
  </conditionalFormatting>
  <pageMargins left="0.23622047244094491" right="0.23622047244094491" top="0.35433070866141736" bottom="0.35433070866141736" header="0.11811023622047245" footer="0.11811023622047245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view="pageBreakPreview" topLeftCell="A43" zoomScale="140" zoomScaleSheetLayoutView="140" workbookViewId="0">
      <selection activeCell="C21" sqref="C21"/>
    </sheetView>
  </sheetViews>
  <sheetFormatPr defaultRowHeight="15" x14ac:dyDescent="0.25"/>
  <cols>
    <col min="1" max="1" width="6.140625" customWidth="1"/>
    <col min="2" max="2" width="49.28515625" customWidth="1"/>
    <col min="3" max="3" width="20.140625" style="5" customWidth="1"/>
    <col min="4" max="4" width="11.140625" style="98" customWidth="1"/>
    <col min="5" max="5" width="9.140625" style="240"/>
  </cols>
  <sheetData>
    <row r="1" spans="1:5" s="322" customFormat="1" x14ac:dyDescent="0.25">
      <c r="A1" s="322" t="s">
        <v>66</v>
      </c>
    </row>
    <row r="2" spans="1:5" s="323" customFormat="1" x14ac:dyDescent="0.25">
      <c r="A2" s="323" t="s">
        <v>49</v>
      </c>
    </row>
    <row r="3" spans="1:5" s="17" customFormat="1" ht="12.75" x14ac:dyDescent="0.2">
      <c r="A3" s="16"/>
      <c r="B3" s="21" t="s">
        <v>18</v>
      </c>
      <c r="C3" s="22">
        <v>0</v>
      </c>
      <c r="D3" s="2"/>
      <c r="E3" s="241"/>
    </row>
    <row r="4" spans="1:5" s="96" customFormat="1" x14ac:dyDescent="0.25">
      <c r="A4" s="44"/>
      <c r="B4" s="137" t="s">
        <v>2</v>
      </c>
      <c r="C4" s="46"/>
      <c r="D4" s="174"/>
      <c r="E4" s="242"/>
    </row>
    <row r="5" spans="1:5" s="23" customFormat="1" ht="33.75" x14ac:dyDescent="0.2">
      <c r="A5" s="41" t="s">
        <v>80</v>
      </c>
      <c r="B5" s="42" t="s">
        <v>21</v>
      </c>
      <c r="C5" s="38" t="s">
        <v>22</v>
      </c>
      <c r="D5" s="43" t="s">
        <v>23</v>
      </c>
      <c r="E5" s="241"/>
    </row>
    <row r="6" spans="1:5" s="140" customFormat="1" x14ac:dyDescent="0.25">
      <c r="A6" s="179"/>
      <c r="B6" s="276"/>
      <c r="C6" s="157"/>
      <c r="D6" s="179"/>
      <c r="E6" s="183"/>
    </row>
    <row r="7" spans="1:5" s="17" customFormat="1" ht="12.75" x14ac:dyDescent="0.2">
      <c r="A7" s="179"/>
      <c r="B7" s="276"/>
      <c r="C7" s="157"/>
      <c r="D7" s="179"/>
      <c r="E7" s="183"/>
    </row>
    <row r="8" spans="1:5" s="140" customFormat="1" x14ac:dyDescent="0.25">
      <c r="A8" s="179"/>
      <c r="B8" s="276"/>
      <c r="C8" s="158"/>
      <c r="D8" s="179"/>
      <c r="E8" s="243"/>
    </row>
    <row r="9" spans="1:5" s="140" customFormat="1" x14ac:dyDescent="0.25">
      <c r="A9" s="179"/>
      <c r="B9" s="194"/>
      <c r="C9" s="255"/>
      <c r="D9" s="179"/>
      <c r="E9" s="243"/>
    </row>
    <row r="10" spans="1:5" s="17" customFormat="1" ht="12.75" x14ac:dyDescent="0.2">
      <c r="A10" s="179"/>
      <c r="B10" s="225"/>
      <c r="C10" s="255"/>
      <c r="D10" s="182"/>
      <c r="E10" s="239"/>
    </row>
    <row r="11" spans="1:5" s="140" customFormat="1" x14ac:dyDescent="0.25">
      <c r="A11" s="184"/>
      <c r="B11" s="194"/>
      <c r="C11" s="255"/>
      <c r="D11" s="184"/>
      <c r="E11" s="239"/>
    </row>
    <row r="12" spans="1:5" s="17" customFormat="1" ht="12.75" x14ac:dyDescent="0.2">
      <c r="A12" s="179"/>
      <c r="B12" s="196"/>
      <c r="C12" s="157"/>
      <c r="D12" s="182"/>
      <c r="E12" s="239"/>
    </row>
    <row r="13" spans="1:5" s="140" customFormat="1" x14ac:dyDescent="0.25">
      <c r="A13" s="184"/>
      <c r="B13" s="194"/>
      <c r="C13" s="255"/>
      <c r="D13" s="184"/>
      <c r="E13" s="243"/>
    </row>
    <row r="14" spans="1:5" s="140" customFormat="1" ht="15.75" customHeight="1" x14ac:dyDescent="0.25">
      <c r="A14" s="184"/>
      <c r="B14" s="276"/>
      <c r="C14" s="157"/>
      <c r="D14" s="184"/>
      <c r="E14" s="243"/>
    </row>
    <row r="15" spans="1:5" s="140" customFormat="1" x14ac:dyDescent="0.25">
      <c r="A15" s="184"/>
      <c r="B15" s="196"/>
      <c r="C15" s="157"/>
      <c r="D15" s="184"/>
      <c r="E15" s="243"/>
    </row>
    <row r="16" spans="1:5" s="140" customFormat="1" x14ac:dyDescent="0.25">
      <c r="A16" s="184"/>
      <c r="B16" s="196"/>
      <c r="C16" s="157"/>
      <c r="D16" s="184"/>
      <c r="E16" s="243"/>
    </row>
    <row r="17" spans="1:5" s="140" customFormat="1" x14ac:dyDescent="0.25">
      <c r="A17" s="184"/>
      <c r="B17" s="277"/>
      <c r="C17" s="157"/>
      <c r="D17" s="184"/>
      <c r="E17" s="243"/>
    </row>
    <row r="18" spans="1:5" s="140" customFormat="1" ht="15.75" customHeight="1" x14ac:dyDescent="0.25">
      <c r="A18" s="184"/>
      <c r="B18" s="194"/>
      <c r="C18" s="255"/>
      <c r="D18" s="184"/>
      <c r="E18" s="243"/>
    </row>
    <row r="19" spans="1:5" s="140" customFormat="1" ht="18" customHeight="1" x14ac:dyDescent="0.25">
      <c r="A19" s="184"/>
      <c r="B19" s="194"/>
      <c r="C19" s="255"/>
      <c r="D19" s="184"/>
      <c r="E19" s="243"/>
    </row>
    <row r="20" spans="1:5" s="140" customFormat="1" x14ac:dyDescent="0.25">
      <c r="A20" s="182"/>
      <c r="B20" s="194"/>
      <c r="C20" s="255"/>
      <c r="D20" s="184"/>
      <c r="E20" s="243"/>
    </row>
    <row r="21" spans="1:5" s="140" customFormat="1" x14ac:dyDescent="0.25">
      <c r="A21" s="184"/>
      <c r="B21" s="194"/>
      <c r="C21" s="255"/>
      <c r="D21" s="184"/>
      <c r="E21" s="243"/>
    </row>
    <row r="22" spans="1:5" s="140" customFormat="1" x14ac:dyDescent="0.25">
      <c r="A22" s="184"/>
      <c r="B22" s="194"/>
      <c r="C22" s="255"/>
      <c r="D22" s="184"/>
      <c r="E22" s="243"/>
    </row>
    <row r="23" spans="1:5" s="140" customFormat="1" x14ac:dyDescent="0.25">
      <c r="A23" s="184"/>
      <c r="B23" s="194"/>
      <c r="C23" s="255"/>
      <c r="D23" s="184"/>
      <c r="E23" s="243"/>
    </row>
    <row r="24" spans="1:5" s="140" customFormat="1" x14ac:dyDescent="0.25">
      <c r="A24" s="184"/>
      <c r="B24" s="194"/>
      <c r="C24" s="255"/>
      <c r="D24" s="184"/>
      <c r="E24" s="243"/>
    </row>
    <row r="25" spans="1:5" s="140" customFormat="1" x14ac:dyDescent="0.25">
      <c r="A25" s="184"/>
      <c r="B25" s="194"/>
      <c r="C25" s="255"/>
      <c r="D25" s="184"/>
      <c r="E25" s="243"/>
    </row>
    <row r="26" spans="1:5" s="140" customFormat="1" x14ac:dyDescent="0.25">
      <c r="A26" s="184"/>
      <c r="B26" s="194"/>
      <c r="C26" s="255"/>
      <c r="D26" s="184"/>
      <c r="E26" s="243"/>
    </row>
    <row r="27" spans="1:5" s="140" customFormat="1" x14ac:dyDescent="0.25">
      <c r="A27" s="184"/>
      <c r="B27" s="194"/>
      <c r="C27" s="255"/>
      <c r="D27" s="184"/>
      <c r="E27" s="243"/>
    </row>
    <row r="28" spans="1:5" s="140" customFormat="1" x14ac:dyDescent="0.25">
      <c r="A28" s="184"/>
      <c r="B28" s="194"/>
      <c r="C28" s="255"/>
      <c r="D28" s="184"/>
      <c r="E28" s="243"/>
    </row>
    <row r="29" spans="1:5" s="140" customFormat="1" x14ac:dyDescent="0.25">
      <c r="A29" s="184"/>
      <c r="B29" s="194"/>
      <c r="C29" s="255"/>
      <c r="D29" s="184"/>
      <c r="E29" s="243"/>
    </row>
    <row r="30" spans="1:5" s="140" customFormat="1" x14ac:dyDescent="0.25">
      <c r="A30" s="184"/>
      <c r="B30" s="194"/>
      <c r="C30" s="255"/>
      <c r="D30" s="184"/>
      <c r="E30" s="243"/>
    </row>
    <row r="31" spans="1:5" s="140" customFormat="1" x14ac:dyDescent="0.25">
      <c r="A31" s="184"/>
      <c r="B31" s="194"/>
      <c r="C31" s="255"/>
      <c r="D31" s="184"/>
      <c r="E31" s="243"/>
    </row>
    <row r="32" spans="1:5" s="140" customFormat="1" x14ac:dyDescent="0.25">
      <c r="A32" s="184"/>
      <c r="B32" s="194"/>
      <c r="C32" s="255"/>
      <c r="D32" s="184"/>
      <c r="E32" s="243"/>
    </row>
    <row r="33" spans="1:5" s="140" customFormat="1" x14ac:dyDescent="0.25">
      <c r="A33" s="184"/>
      <c r="B33" s="194"/>
      <c r="C33" s="255"/>
      <c r="D33" s="184"/>
      <c r="E33" s="243"/>
    </row>
    <row r="34" spans="1:5" s="140" customFormat="1" x14ac:dyDescent="0.25">
      <c r="A34" s="184"/>
      <c r="B34" s="194"/>
      <c r="C34" s="255"/>
      <c r="D34" s="184"/>
      <c r="E34" s="243"/>
    </row>
    <row r="35" spans="1:5" s="17" customFormat="1" ht="12.75" x14ac:dyDescent="0.2">
      <c r="A35" s="179"/>
      <c r="B35" s="196"/>
      <c r="C35" s="157"/>
      <c r="D35" s="182"/>
      <c r="E35" s="241"/>
    </row>
    <row r="36" spans="1:5" s="96" customFormat="1" x14ac:dyDescent="0.25">
      <c r="A36" s="111"/>
      <c r="B36" s="170"/>
      <c r="C36" s="171">
        <f>SUM(C6:C35)</f>
        <v>0</v>
      </c>
      <c r="D36" s="172"/>
      <c r="E36" s="242"/>
    </row>
    <row r="37" spans="1:5" s="18" customFormat="1" x14ac:dyDescent="0.25">
      <c r="A37" s="44"/>
      <c r="B37" s="175" t="s">
        <v>0</v>
      </c>
      <c r="C37" s="173"/>
      <c r="D37" s="174"/>
      <c r="E37" s="243"/>
    </row>
    <row r="38" spans="1:5" s="140" customFormat="1" x14ac:dyDescent="0.25">
      <c r="A38" s="210"/>
      <c r="B38" s="194"/>
      <c r="C38" s="181"/>
      <c r="D38" s="179"/>
      <c r="E38" s="243"/>
    </row>
    <row r="39" spans="1:5" s="140" customFormat="1" x14ac:dyDescent="0.25">
      <c r="A39" s="210"/>
      <c r="B39" s="194"/>
      <c r="C39" s="181"/>
      <c r="D39" s="179"/>
      <c r="E39" s="243"/>
    </row>
    <row r="40" spans="1:5" s="97" customFormat="1" ht="12.75" x14ac:dyDescent="0.2">
      <c r="A40" s="126"/>
      <c r="B40" s="128" t="s">
        <v>4</v>
      </c>
      <c r="C40" s="125">
        <f>SUM(C38:C39)</f>
        <v>0</v>
      </c>
      <c r="D40" s="127"/>
      <c r="E40" s="244"/>
    </row>
    <row r="41" spans="1:5" s="18" customFormat="1" x14ac:dyDescent="0.25">
      <c r="A41" s="44"/>
      <c r="B41" s="175" t="s">
        <v>1</v>
      </c>
      <c r="C41" s="173"/>
      <c r="D41" s="174"/>
      <c r="E41" s="243"/>
    </row>
    <row r="42" spans="1:5" s="140" customFormat="1" x14ac:dyDescent="0.25">
      <c r="A42" s="212"/>
      <c r="B42" s="146"/>
      <c r="C42" s="120"/>
      <c r="D42" s="182"/>
      <c r="E42" s="243"/>
    </row>
    <row r="43" spans="1:5" s="140" customFormat="1" x14ac:dyDescent="0.25">
      <c r="A43" s="212"/>
      <c r="B43" s="146"/>
      <c r="C43" s="120"/>
      <c r="D43" s="182"/>
      <c r="E43" s="243"/>
    </row>
    <row r="44" spans="1:5" s="140" customFormat="1" x14ac:dyDescent="0.25">
      <c r="A44" s="212"/>
      <c r="B44" s="194"/>
      <c r="C44" s="195"/>
      <c r="D44" s="182"/>
      <c r="E44" s="243"/>
    </row>
    <row r="45" spans="1:5" s="140" customFormat="1" x14ac:dyDescent="0.25">
      <c r="A45" s="212"/>
      <c r="B45" s="194"/>
      <c r="C45" s="195"/>
      <c r="D45" s="182"/>
      <c r="E45" s="243"/>
    </row>
    <row r="46" spans="1:5" s="140" customFormat="1" x14ac:dyDescent="0.25">
      <c r="A46" s="212"/>
      <c r="B46" s="194"/>
      <c r="C46" s="195"/>
      <c r="D46" s="182"/>
      <c r="E46" s="243"/>
    </row>
    <row r="47" spans="1:5" s="140" customFormat="1" x14ac:dyDescent="0.25">
      <c r="A47" s="212"/>
      <c r="B47" s="194"/>
      <c r="C47" s="195"/>
      <c r="D47" s="182"/>
      <c r="E47" s="243"/>
    </row>
    <row r="48" spans="1:5" s="140" customFormat="1" x14ac:dyDescent="0.25">
      <c r="A48" s="210"/>
      <c r="B48" s="194"/>
      <c r="C48" s="181"/>
      <c r="D48" s="179"/>
      <c r="E48" s="243"/>
    </row>
    <row r="49" spans="1:5" s="18" customFormat="1" x14ac:dyDescent="0.25">
      <c r="A49" s="124"/>
      <c r="B49" s="122" t="s">
        <v>3</v>
      </c>
      <c r="C49" s="125">
        <f>SUM(C42:C48)</f>
        <v>0</v>
      </c>
      <c r="D49" s="123"/>
      <c r="E49" s="243"/>
    </row>
    <row r="50" spans="1:5" s="18" customFormat="1" x14ac:dyDescent="0.25">
      <c r="A50" s="50"/>
      <c r="B50" s="51" t="s">
        <v>6</v>
      </c>
      <c r="C50" s="88"/>
      <c r="D50" s="40"/>
      <c r="E50" s="243"/>
    </row>
    <row r="51" spans="1:5" s="140" customFormat="1" ht="16.5" customHeight="1" x14ac:dyDescent="0.25">
      <c r="A51" s="210"/>
      <c r="B51" s="245"/>
      <c r="C51" s="181"/>
      <c r="D51" s="182"/>
      <c r="E51" s="243"/>
    </row>
    <row r="52" spans="1:5" s="140" customFormat="1" x14ac:dyDescent="0.25">
      <c r="A52" s="184"/>
      <c r="B52" s="194"/>
      <c r="C52" s="120"/>
      <c r="D52" s="226"/>
      <c r="E52" s="183"/>
    </row>
    <row r="53" spans="1:5" s="140" customFormat="1" x14ac:dyDescent="0.25">
      <c r="A53" s="212"/>
      <c r="B53" s="194"/>
      <c r="C53" s="195"/>
      <c r="D53" s="182"/>
      <c r="E53" s="243"/>
    </row>
    <row r="54" spans="1:5" s="140" customFormat="1" x14ac:dyDescent="0.25">
      <c r="A54" s="212"/>
      <c r="B54" s="194"/>
      <c r="C54" s="195"/>
      <c r="D54" s="182"/>
      <c r="E54" s="243"/>
    </row>
    <row r="55" spans="1:5" s="140" customFormat="1" x14ac:dyDescent="0.25">
      <c r="A55" s="212"/>
      <c r="B55" s="225"/>
      <c r="C55" s="181"/>
      <c r="D55" s="226"/>
      <c r="E55" s="243"/>
    </row>
    <row r="56" spans="1:5" s="17" customFormat="1" ht="16.5" customHeight="1" x14ac:dyDescent="0.2">
      <c r="A56" s="129"/>
      <c r="B56" s="130" t="s">
        <v>7</v>
      </c>
      <c r="C56" s="131">
        <f>SUM(C51:C55)</f>
        <v>0</v>
      </c>
      <c r="D56" s="132"/>
      <c r="E56" s="241"/>
    </row>
    <row r="57" spans="1:5" s="18" customFormat="1" x14ac:dyDescent="0.25">
      <c r="C57" s="133"/>
      <c r="D57" s="134"/>
      <c r="E57" s="243"/>
    </row>
    <row r="58" spans="1:5" s="18" customFormat="1" ht="18.75" x14ac:dyDescent="0.3">
      <c r="B58" s="135" t="s">
        <v>17</v>
      </c>
      <c r="C58" s="136">
        <f>C49+C40+C36+C56+C3</f>
        <v>0</v>
      </c>
      <c r="D58" s="134"/>
      <c r="E58" s="243"/>
    </row>
    <row r="62" spans="1:5" x14ac:dyDescent="0.25">
      <c r="C62"/>
      <c r="D62" s="169"/>
    </row>
    <row r="63" spans="1:5" x14ac:dyDescent="0.25">
      <c r="C63"/>
      <c r="D63" s="169"/>
    </row>
    <row r="64" spans="1:5" x14ac:dyDescent="0.25">
      <c r="C64"/>
      <c r="D64" s="169"/>
    </row>
    <row r="65" spans="3:4" x14ac:dyDescent="0.25">
      <c r="C65"/>
      <c r="D65" s="169"/>
    </row>
    <row r="66" spans="3:4" x14ac:dyDescent="0.25">
      <c r="C66"/>
      <c r="D66" s="169"/>
    </row>
    <row r="67" spans="3:4" x14ac:dyDescent="0.25">
      <c r="C67"/>
      <c r="D67" s="169"/>
    </row>
    <row r="68" spans="3:4" x14ac:dyDescent="0.25">
      <c r="C68"/>
      <c r="D68" s="169"/>
    </row>
    <row r="69" spans="3:4" x14ac:dyDescent="0.25">
      <c r="C69"/>
      <c r="D69" s="169"/>
    </row>
    <row r="70" spans="3:4" x14ac:dyDescent="0.25">
      <c r="C70"/>
      <c r="D70" s="169"/>
    </row>
    <row r="71" spans="3:4" x14ac:dyDescent="0.25">
      <c r="C71"/>
      <c r="D71" s="169"/>
    </row>
    <row r="72" spans="3:4" x14ac:dyDescent="0.25">
      <c r="C72"/>
      <c r="D72" s="169"/>
    </row>
    <row r="73" spans="3:4" x14ac:dyDescent="0.25">
      <c r="C73"/>
      <c r="D73" s="169"/>
    </row>
    <row r="74" spans="3:4" x14ac:dyDescent="0.25">
      <c r="C74"/>
      <c r="D74" s="169"/>
    </row>
    <row r="75" spans="3:4" x14ac:dyDescent="0.25">
      <c r="C75"/>
      <c r="D75" s="169"/>
    </row>
    <row r="76" spans="3:4" x14ac:dyDescent="0.25">
      <c r="C76"/>
      <c r="D76" s="169"/>
    </row>
    <row r="77" spans="3:4" x14ac:dyDescent="0.25">
      <c r="C77"/>
      <c r="D77" s="169"/>
    </row>
    <row r="78" spans="3:4" x14ac:dyDescent="0.25">
      <c r="C78"/>
      <c r="D78" s="169"/>
    </row>
    <row r="79" spans="3:4" x14ac:dyDescent="0.25">
      <c r="C79"/>
      <c r="D79" s="169"/>
    </row>
    <row r="80" spans="3:4" x14ac:dyDescent="0.25">
      <c r="C80"/>
      <c r="D80" s="169"/>
    </row>
    <row r="81" spans="3:4" x14ac:dyDescent="0.25">
      <c r="C81"/>
      <c r="D81" s="169"/>
    </row>
    <row r="82" spans="3:4" x14ac:dyDescent="0.25">
      <c r="C82"/>
      <c r="D82" s="169"/>
    </row>
    <row r="83" spans="3:4" x14ac:dyDescent="0.25">
      <c r="C83"/>
      <c r="D83" s="169"/>
    </row>
    <row r="84" spans="3:4" x14ac:dyDescent="0.25">
      <c r="C84"/>
      <c r="D84" s="169"/>
    </row>
    <row r="85" spans="3:4" x14ac:dyDescent="0.25">
      <c r="C85"/>
      <c r="D85" s="169"/>
    </row>
    <row r="86" spans="3:4" x14ac:dyDescent="0.25">
      <c r="C86"/>
      <c r="D86" s="169"/>
    </row>
    <row r="87" spans="3:4" x14ac:dyDescent="0.25">
      <c r="C87"/>
      <c r="D87" s="169"/>
    </row>
    <row r="88" spans="3:4" x14ac:dyDescent="0.25">
      <c r="C88"/>
      <c r="D88" s="169"/>
    </row>
    <row r="89" spans="3:4" x14ac:dyDescent="0.25">
      <c r="C89"/>
      <c r="D89" s="169"/>
    </row>
    <row r="90" spans="3:4" x14ac:dyDescent="0.25">
      <c r="C90"/>
      <c r="D90" s="169"/>
    </row>
    <row r="91" spans="3:4" x14ac:dyDescent="0.25">
      <c r="C91"/>
      <c r="D91" s="169"/>
    </row>
    <row r="92" spans="3:4" x14ac:dyDescent="0.25">
      <c r="C92"/>
      <c r="D92" s="169"/>
    </row>
    <row r="93" spans="3:4" x14ac:dyDescent="0.25">
      <c r="C93"/>
      <c r="D93" s="169"/>
    </row>
    <row r="94" spans="3:4" x14ac:dyDescent="0.25">
      <c r="C94"/>
      <c r="D94" s="169"/>
    </row>
    <row r="95" spans="3:4" x14ac:dyDescent="0.25">
      <c r="C95"/>
      <c r="D95" s="169"/>
    </row>
    <row r="96" spans="3:4" x14ac:dyDescent="0.25">
      <c r="C96"/>
      <c r="D96" s="169"/>
    </row>
    <row r="97" spans="3:4" x14ac:dyDescent="0.25">
      <c r="C97"/>
      <c r="D97" s="169"/>
    </row>
    <row r="98" spans="3:4" x14ac:dyDescent="0.25">
      <c r="C98"/>
      <c r="D98" s="169"/>
    </row>
    <row r="99" spans="3:4" x14ac:dyDescent="0.25">
      <c r="C99"/>
      <c r="D99" s="169"/>
    </row>
    <row r="100" spans="3:4" x14ac:dyDescent="0.25">
      <c r="C100"/>
      <c r="D100" s="169"/>
    </row>
    <row r="101" spans="3:4" x14ac:dyDescent="0.25">
      <c r="C101"/>
      <c r="D101" s="169"/>
    </row>
    <row r="102" spans="3:4" x14ac:dyDescent="0.25">
      <c r="C102"/>
      <c r="D102" s="169"/>
    </row>
    <row r="103" spans="3:4" x14ac:dyDescent="0.25">
      <c r="C103"/>
      <c r="D103" s="169"/>
    </row>
    <row r="104" spans="3:4" x14ac:dyDescent="0.25">
      <c r="C104"/>
      <c r="D104" s="169"/>
    </row>
    <row r="105" spans="3:4" x14ac:dyDescent="0.25">
      <c r="C105"/>
      <c r="D105" s="169"/>
    </row>
    <row r="106" spans="3:4" x14ac:dyDescent="0.25">
      <c r="C106"/>
      <c r="D106" s="169"/>
    </row>
    <row r="107" spans="3:4" x14ac:dyDescent="0.25">
      <c r="C107"/>
      <c r="D107" s="169"/>
    </row>
    <row r="108" spans="3:4" x14ac:dyDescent="0.25">
      <c r="C108"/>
      <c r="D108" s="169"/>
    </row>
    <row r="109" spans="3:4" x14ac:dyDescent="0.25">
      <c r="C109"/>
      <c r="D109" s="169"/>
    </row>
    <row r="110" spans="3:4" x14ac:dyDescent="0.25">
      <c r="C110"/>
      <c r="D110" s="169"/>
    </row>
    <row r="111" spans="3:4" x14ac:dyDescent="0.25">
      <c r="C111"/>
      <c r="D111" s="169"/>
    </row>
    <row r="112" spans="3:4" x14ac:dyDescent="0.25">
      <c r="C112"/>
      <c r="D112" s="169"/>
    </row>
    <row r="113" spans="3:4" x14ac:dyDescent="0.25">
      <c r="C113"/>
      <c r="D113" s="169"/>
    </row>
    <row r="114" spans="3:4" x14ac:dyDescent="0.25">
      <c r="C114"/>
      <c r="D114" s="169"/>
    </row>
    <row r="115" spans="3:4" x14ac:dyDescent="0.25">
      <c r="C115"/>
      <c r="D115" s="169"/>
    </row>
    <row r="116" spans="3:4" x14ac:dyDescent="0.25">
      <c r="C116"/>
      <c r="D116" s="169"/>
    </row>
    <row r="117" spans="3:4" x14ac:dyDescent="0.25">
      <c r="C117"/>
      <c r="D117" s="169"/>
    </row>
    <row r="118" spans="3:4" x14ac:dyDescent="0.25">
      <c r="C118"/>
      <c r="D118" s="169"/>
    </row>
    <row r="119" spans="3:4" x14ac:dyDescent="0.25">
      <c r="C119"/>
      <c r="D119" s="169"/>
    </row>
    <row r="120" spans="3:4" x14ac:dyDescent="0.25">
      <c r="C120"/>
      <c r="D120" s="169"/>
    </row>
    <row r="121" spans="3:4" x14ac:dyDescent="0.25">
      <c r="C121"/>
      <c r="D121" s="169"/>
    </row>
    <row r="122" spans="3:4" x14ac:dyDescent="0.25">
      <c r="C122"/>
      <c r="D122" s="169"/>
    </row>
    <row r="123" spans="3:4" x14ac:dyDescent="0.25">
      <c r="C123"/>
      <c r="D123" s="169"/>
    </row>
    <row r="124" spans="3:4" x14ac:dyDescent="0.25">
      <c r="C124"/>
      <c r="D124" s="169"/>
    </row>
    <row r="125" spans="3:4" x14ac:dyDescent="0.25">
      <c r="C125"/>
      <c r="D125" s="169"/>
    </row>
    <row r="126" spans="3:4" x14ac:dyDescent="0.25">
      <c r="C126"/>
      <c r="D126" s="169"/>
    </row>
    <row r="127" spans="3:4" x14ac:dyDescent="0.25">
      <c r="C127"/>
      <c r="D127" s="169"/>
    </row>
    <row r="128" spans="3:4" x14ac:dyDescent="0.25">
      <c r="C128"/>
      <c r="D128" s="169"/>
    </row>
    <row r="129" spans="3:4" x14ac:dyDescent="0.25">
      <c r="C129"/>
      <c r="D129" s="169"/>
    </row>
    <row r="130" spans="3:4" x14ac:dyDescent="0.25">
      <c r="C130"/>
      <c r="D130" s="169"/>
    </row>
    <row r="131" spans="3:4" x14ac:dyDescent="0.25">
      <c r="C131"/>
      <c r="D131" s="169"/>
    </row>
    <row r="132" spans="3:4" x14ac:dyDescent="0.25">
      <c r="C132"/>
      <c r="D132" s="169"/>
    </row>
    <row r="133" spans="3:4" x14ac:dyDescent="0.25">
      <c r="C133"/>
      <c r="D133" s="169"/>
    </row>
    <row r="134" spans="3:4" x14ac:dyDescent="0.25">
      <c r="C134"/>
      <c r="D134" s="169"/>
    </row>
    <row r="135" spans="3:4" x14ac:dyDescent="0.25">
      <c r="C135"/>
      <c r="D135" s="169"/>
    </row>
    <row r="136" spans="3:4" x14ac:dyDescent="0.25">
      <c r="C136"/>
      <c r="D136" s="169"/>
    </row>
    <row r="137" spans="3:4" x14ac:dyDescent="0.25">
      <c r="C137"/>
      <c r="D137" s="169"/>
    </row>
  </sheetData>
  <mergeCells count="2">
    <mergeCell ref="A1:XFD1"/>
    <mergeCell ref="A2:XFD2"/>
  </mergeCells>
  <conditionalFormatting sqref="A48:B48 D48:EE48">
    <cfRule type="cellIs" dxfId="16" priority="130" stopIfTrue="1" operator="equal">
      <formula>2210000</formula>
    </cfRule>
  </conditionalFormatting>
  <conditionalFormatting sqref="A39:B39 D39:EE39">
    <cfRule type="cellIs" dxfId="15" priority="94" stopIfTrue="1" operator="equal">
      <formula>2210000</formula>
    </cfRule>
  </conditionalFormatting>
  <conditionalFormatting sqref="A38:B38 D38:EE38">
    <cfRule type="cellIs" dxfId="14" priority="93" stopIfTrue="1" operator="equal">
      <formula>2210000</formula>
    </cfRule>
  </conditionalFormatting>
  <conditionalFormatting sqref="E55">
    <cfRule type="cellIs" dxfId="13" priority="88" stopIfTrue="1" operator="equal">
      <formula>2210000</formula>
    </cfRule>
  </conditionalFormatting>
  <conditionalFormatting sqref="F55:HY55">
    <cfRule type="cellIs" dxfId="12" priority="85" stopIfTrue="1" operator="equal">
      <formula>2210000</formula>
    </cfRule>
  </conditionalFormatting>
  <conditionalFormatting sqref="E42:HS42">
    <cfRule type="cellIs" dxfId="11" priority="71" stopIfTrue="1" operator="equal">
      <formula>2210000</formula>
    </cfRule>
  </conditionalFormatting>
  <conditionalFormatting sqref="E54:HS54">
    <cfRule type="cellIs" dxfId="10" priority="27" stopIfTrue="1" operator="equal">
      <formula>2210000</formula>
    </cfRule>
  </conditionalFormatting>
  <conditionalFormatting sqref="A51 E51:EE51">
    <cfRule type="cellIs" dxfId="9" priority="17" stopIfTrue="1" operator="equal">
      <formula>2210000</formula>
    </cfRule>
  </conditionalFormatting>
  <conditionalFormatting sqref="C51">
    <cfRule type="cellIs" dxfId="8" priority="16" stopIfTrue="1" operator="equal">
      <formula>2210000</formula>
    </cfRule>
  </conditionalFormatting>
  <conditionalFormatting sqref="B51">
    <cfRule type="cellIs" dxfId="7" priority="14" stopIfTrue="1" operator="equal">
      <formula>2210000</formula>
    </cfRule>
  </conditionalFormatting>
  <conditionalFormatting sqref="B51">
    <cfRule type="cellIs" dxfId="6" priority="15" stopIfTrue="1" operator="equal">
      <formula>2210000</formula>
    </cfRule>
  </conditionalFormatting>
  <conditionalFormatting sqref="E53:HS53">
    <cfRule type="cellIs" dxfId="5" priority="13" stopIfTrue="1" operator="equal">
      <formula>2210000</formula>
    </cfRule>
  </conditionalFormatting>
  <conditionalFormatting sqref="E43:HS43">
    <cfRule type="cellIs" dxfId="4" priority="6" stopIfTrue="1" operator="equal">
      <formula>2210000</formula>
    </cfRule>
  </conditionalFormatting>
  <conditionalFormatting sqref="E44:HS44">
    <cfRule type="cellIs" dxfId="3" priority="5" stopIfTrue="1" operator="equal">
      <formula>2210000</formula>
    </cfRule>
  </conditionalFormatting>
  <conditionalFormatting sqref="E45:HS45">
    <cfRule type="cellIs" dxfId="2" priority="3" stopIfTrue="1" operator="equal">
      <formula>2210000</formula>
    </cfRule>
  </conditionalFormatting>
  <conditionalFormatting sqref="E46:HS46">
    <cfRule type="cellIs" dxfId="1" priority="2" stopIfTrue="1" operator="equal">
      <formula>2210000</formula>
    </cfRule>
  </conditionalFormatting>
  <conditionalFormatting sqref="E47:HS47">
    <cfRule type="cellIs" dxfId="0" priority="1" stopIfTrue="1" operator="equal">
      <formula>2210000</formula>
    </cfRule>
  </conditionalFormatting>
  <pageMargins left="0.23622047244094491" right="0.23622047244094491" top="0.35433070866141736" bottom="0.35433070866141736" header="0.11811023622047245" footer="0.11811023622047245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9"/>
  <sheetViews>
    <sheetView topLeftCell="A362" zoomScale="120" zoomScaleNormal="120" workbookViewId="0">
      <selection activeCell="E385" sqref="E385"/>
    </sheetView>
  </sheetViews>
  <sheetFormatPr defaultRowHeight="15" x14ac:dyDescent="0.25"/>
  <cols>
    <col min="1" max="1" width="5.5703125" style="121" customWidth="1"/>
    <col min="2" max="2" width="49.28515625" style="15" customWidth="1"/>
    <col min="3" max="3" width="18.5703125" customWidth="1"/>
    <col min="4" max="4" width="13.140625" customWidth="1"/>
  </cols>
  <sheetData>
    <row r="1" spans="1:4" x14ac:dyDescent="0.25">
      <c r="A1" s="144"/>
      <c r="B1" s="145" t="s">
        <v>47</v>
      </c>
      <c r="C1" s="103"/>
      <c r="D1" s="31"/>
    </row>
    <row r="2" spans="1:4" x14ac:dyDescent="0.25">
      <c r="A2" s="333"/>
      <c r="B2" s="146"/>
      <c r="C2" s="120"/>
      <c r="D2" s="147" t="s">
        <v>50</v>
      </c>
    </row>
    <row r="3" spans="1:4" x14ac:dyDescent="0.25">
      <c r="A3" s="334"/>
      <c r="B3" s="146"/>
      <c r="C3" s="120"/>
      <c r="D3" s="147" t="s">
        <v>50</v>
      </c>
    </row>
    <row r="4" spans="1:4" x14ac:dyDescent="0.25">
      <c r="A4" s="334"/>
      <c r="B4" s="146"/>
      <c r="C4" s="120"/>
      <c r="D4" s="147" t="s">
        <v>50</v>
      </c>
    </row>
    <row r="5" spans="1:4" x14ac:dyDescent="0.25">
      <c r="A5" s="334"/>
      <c r="B5" s="146"/>
      <c r="C5" s="120"/>
      <c r="D5" s="147" t="s">
        <v>50</v>
      </c>
    </row>
    <row r="6" spans="1:4" x14ac:dyDescent="0.25">
      <c r="A6" s="334"/>
      <c r="B6" s="146"/>
      <c r="C6" s="120"/>
      <c r="D6" s="147" t="s">
        <v>50</v>
      </c>
    </row>
    <row r="7" spans="1:4" x14ac:dyDescent="0.25">
      <c r="A7" s="334"/>
      <c r="B7" s="146"/>
      <c r="C7" s="120"/>
      <c r="D7" s="147" t="s">
        <v>50</v>
      </c>
    </row>
    <row r="8" spans="1:4" x14ac:dyDescent="0.25">
      <c r="A8" s="148"/>
      <c r="B8" s="149" t="s">
        <v>51</v>
      </c>
      <c r="C8" s="150">
        <f>SUM(C2:C7)</f>
        <v>0</v>
      </c>
      <c r="D8" s="151"/>
    </row>
    <row r="9" spans="1:4" x14ac:dyDescent="0.25">
      <c r="A9" s="144"/>
      <c r="B9" s="145" t="s">
        <v>52</v>
      </c>
      <c r="C9" s="103"/>
      <c r="D9" s="31"/>
    </row>
    <row r="10" spans="1:4" x14ac:dyDescent="0.25">
      <c r="A10" s="326"/>
      <c r="B10" s="152" t="s">
        <v>117</v>
      </c>
      <c r="C10" s="34">
        <v>294000</v>
      </c>
      <c r="D10" s="26" t="s">
        <v>53</v>
      </c>
    </row>
    <row r="11" spans="1:4" x14ac:dyDescent="0.25">
      <c r="A11" s="335"/>
      <c r="B11" s="146"/>
      <c r="C11" s="120"/>
      <c r="D11" s="26" t="s">
        <v>53</v>
      </c>
    </row>
    <row r="12" spans="1:4" x14ac:dyDescent="0.25">
      <c r="A12" s="335"/>
      <c r="B12" s="146"/>
      <c r="C12" s="120"/>
      <c r="D12" s="26" t="s">
        <v>53</v>
      </c>
    </row>
    <row r="13" spans="1:4" x14ac:dyDescent="0.25">
      <c r="A13" s="335"/>
      <c r="B13" s="146"/>
      <c r="C13" s="120"/>
      <c r="D13" s="26" t="s">
        <v>53</v>
      </c>
    </row>
    <row r="14" spans="1:4" x14ac:dyDescent="0.25">
      <c r="A14" s="335"/>
      <c r="B14" s="146"/>
      <c r="C14" s="120"/>
      <c r="D14" s="26" t="s">
        <v>53</v>
      </c>
    </row>
    <row r="15" spans="1:4" x14ac:dyDescent="0.25">
      <c r="A15" s="335"/>
      <c r="B15" s="146"/>
      <c r="C15" s="120"/>
      <c r="D15" s="26" t="s">
        <v>53</v>
      </c>
    </row>
    <row r="16" spans="1:4" x14ac:dyDescent="0.25">
      <c r="A16" s="335"/>
      <c r="B16" s="146"/>
      <c r="C16" s="120"/>
      <c r="D16" s="26" t="s">
        <v>53</v>
      </c>
    </row>
    <row r="17" spans="1:4" x14ac:dyDescent="0.25">
      <c r="A17" s="335"/>
      <c r="B17" s="146"/>
      <c r="C17" s="120"/>
      <c r="D17" s="26" t="s">
        <v>53</v>
      </c>
    </row>
    <row r="18" spans="1:4" x14ac:dyDescent="0.25">
      <c r="A18" s="335"/>
      <c r="B18" s="146"/>
      <c r="C18" s="120"/>
      <c r="D18" s="26" t="s">
        <v>53</v>
      </c>
    </row>
    <row r="19" spans="1:4" x14ac:dyDescent="0.25">
      <c r="A19" s="155"/>
      <c r="B19" s="153" t="s">
        <v>54</v>
      </c>
      <c r="C19" s="36">
        <f>SUM(C10:C18)</f>
        <v>294000</v>
      </c>
      <c r="D19" s="26"/>
    </row>
    <row r="20" spans="1:4" x14ac:dyDescent="0.25">
      <c r="A20" s="144"/>
      <c r="B20" s="145" t="s">
        <v>48</v>
      </c>
      <c r="C20" s="103"/>
      <c r="D20" s="31"/>
    </row>
    <row r="21" spans="1:4" x14ac:dyDescent="0.25">
      <c r="A21" s="333"/>
      <c r="B21" s="146"/>
      <c r="C21" s="120"/>
      <c r="D21" s="147" t="s">
        <v>56</v>
      </c>
    </row>
    <row r="22" spans="1:4" x14ac:dyDescent="0.25">
      <c r="A22" s="334"/>
      <c r="B22" s="146"/>
      <c r="C22" s="120"/>
      <c r="D22" s="147" t="s">
        <v>56</v>
      </c>
    </row>
    <row r="23" spans="1:4" x14ac:dyDescent="0.25">
      <c r="A23" s="334"/>
      <c r="B23" s="146"/>
      <c r="C23" s="120"/>
      <c r="D23" s="147" t="s">
        <v>56</v>
      </c>
    </row>
    <row r="24" spans="1:4" x14ac:dyDescent="0.25">
      <c r="A24" s="334"/>
      <c r="B24" s="146"/>
      <c r="C24" s="120"/>
      <c r="D24" s="147" t="s">
        <v>56</v>
      </c>
    </row>
    <row r="25" spans="1:4" x14ac:dyDescent="0.25">
      <c r="A25" s="334"/>
      <c r="B25" s="146"/>
      <c r="C25" s="120"/>
      <c r="D25" s="147" t="s">
        <v>56</v>
      </c>
    </row>
    <row r="26" spans="1:4" x14ac:dyDescent="0.25">
      <c r="A26" s="148"/>
      <c r="B26" s="149" t="s">
        <v>55</v>
      </c>
      <c r="C26" s="150">
        <f>SUM(C21:C25)</f>
        <v>0</v>
      </c>
      <c r="D26" s="151"/>
    </row>
    <row r="31" spans="1:4" ht="26.25" customHeight="1" x14ac:dyDescent="0.25">
      <c r="A31" s="154"/>
      <c r="B31" s="324" t="s">
        <v>9</v>
      </c>
      <c r="C31" s="324"/>
      <c r="D31" s="324"/>
    </row>
    <row r="32" spans="1:4" x14ac:dyDescent="0.25">
      <c r="A32" s="154"/>
      <c r="B32" s="7"/>
      <c r="C32" s="8"/>
      <c r="D32" s="9"/>
    </row>
    <row r="33" spans="1:4" ht="15" customHeight="1" x14ac:dyDescent="0.25">
      <c r="A33" s="154"/>
      <c r="B33" s="7"/>
      <c r="C33" s="8"/>
      <c r="D33" s="10" t="s">
        <v>10</v>
      </c>
    </row>
    <row r="34" spans="1:4" ht="23.25" customHeight="1" x14ac:dyDescent="0.25">
      <c r="A34" s="325" t="s">
        <v>98</v>
      </c>
      <c r="B34" s="325"/>
      <c r="C34" s="325"/>
      <c r="D34" s="325"/>
    </row>
    <row r="35" spans="1:4" x14ac:dyDescent="0.25">
      <c r="A35" s="154"/>
      <c r="B35" s="11"/>
      <c r="C35" s="12" t="s">
        <v>42</v>
      </c>
      <c r="D35" s="13">
        <v>45303</v>
      </c>
    </row>
    <row r="36" spans="1:4" x14ac:dyDescent="0.25">
      <c r="A36" s="326" t="s">
        <v>11</v>
      </c>
      <c r="B36" s="328" t="s">
        <v>12</v>
      </c>
      <c r="C36" s="330" t="s">
        <v>64</v>
      </c>
      <c r="D36" s="332" t="s">
        <v>13</v>
      </c>
    </row>
    <row r="37" spans="1:4" x14ac:dyDescent="0.25">
      <c r="A37" s="327"/>
      <c r="B37" s="329"/>
      <c r="C37" s="331"/>
      <c r="D37" s="332"/>
    </row>
    <row r="38" spans="1:4" x14ac:dyDescent="0.25">
      <c r="A38" s="254"/>
      <c r="B38" s="14" t="s">
        <v>79</v>
      </c>
      <c r="C38" s="24">
        <v>0</v>
      </c>
      <c r="D38" s="253"/>
    </row>
    <row r="39" spans="1:4" x14ac:dyDescent="0.25">
      <c r="A39" s="253"/>
      <c r="C39" s="25"/>
      <c r="D39" s="26"/>
    </row>
    <row r="40" spans="1:4" x14ac:dyDescent="0.25">
      <c r="A40" s="253">
        <v>1</v>
      </c>
      <c r="B40" s="159" t="s">
        <v>102</v>
      </c>
      <c r="C40" s="157">
        <v>599999</v>
      </c>
      <c r="D40" s="26">
        <v>410961</v>
      </c>
    </row>
    <row r="41" spans="1:4" ht="23.25" x14ac:dyDescent="0.25">
      <c r="A41" s="253">
        <v>2</v>
      </c>
      <c r="B41" s="159" t="s">
        <v>103</v>
      </c>
      <c r="C41" s="157">
        <v>84000</v>
      </c>
      <c r="D41" s="26">
        <v>410961</v>
      </c>
    </row>
    <row r="42" spans="1:4" ht="23.25" x14ac:dyDescent="0.25">
      <c r="A42" s="253">
        <v>3</v>
      </c>
      <c r="B42" s="159" t="s">
        <v>104</v>
      </c>
      <c r="C42" s="157">
        <v>220800</v>
      </c>
      <c r="D42" s="26">
        <v>410961</v>
      </c>
    </row>
    <row r="43" spans="1:4" x14ac:dyDescent="0.25">
      <c r="A43" s="253">
        <v>4</v>
      </c>
      <c r="B43" s="159" t="s">
        <v>105</v>
      </c>
      <c r="C43" s="157">
        <v>100800</v>
      </c>
      <c r="D43" s="26">
        <v>410961</v>
      </c>
    </row>
    <row r="44" spans="1:4" x14ac:dyDescent="0.25">
      <c r="A44" s="272">
        <v>5</v>
      </c>
      <c r="B44" s="159" t="s">
        <v>106</v>
      </c>
      <c r="C44" s="157">
        <v>504000</v>
      </c>
      <c r="D44" s="26">
        <v>410961</v>
      </c>
    </row>
    <row r="45" spans="1:4" x14ac:dyDescent="0.25">
      <c r="A45" s="272">
        <v>6</v>
      </c>
      <c r="B45" s="159" t="s">
        <v>107</v>
      </c>
      <c r="C45" s="157">
        <v>301392.75</v>
      </c>
      <c r="D45" s="26">
        <v>410961</v>
      </c>
    </row>
    <row r="46" spans="1:4" ht="23.25" x14ac:dyDescent="0.25">
      <c r="A46" s="272">
        <v>7</v>
      </c>
      <c r="B46" s="159" t="s">
        <v>108</v>
      </c>
      <c r="C46" s="157">
        <v>240446</v>
      </c>
      <c r="D46" s="26">
        <v>410961</v>
      </c>
    </row>
    <row r="47" spans="1:4" ht="23.25" x14ac:dyDescent="0.25">
      <c r="A47" s="272">
        <v>8</v>
      </c>
      <c r="B47" s="159" t="s">
        <v>109</v>
      </c>
      <c r="C47" s="157">
        <v>239494.08</v>
      </c>
      <c r="D47" s="26">
        <v>410961</v>
      </c>
    </row>
    <row r="48" spans="1:4" x14ac:dyDescent="0.25">
      <c r="A48" s="272">
        <v>9</v>
      </c>
      <c r="B48" s="159" t="s">
        <v>118</v>
      </c>
      <c r="C48" s="157">
        <v>29250</v>
      </c>
      <c r="D48" s="26">
        <v>410961</v>
      </c>
    </row>
    <row r="49" spans="1:4" x14ac:dyDescent="0.25">
      <c r="A49" s="272">
        <v>10</v>
      </c>
      <c r="B49" s="159" t="s">
        <v>119</v>
      </c>
      <c r="C49" s="157">
        <v>60000</v>
      </c>
      <c r="D49" s="26">
        <v>410961</v>
      </c>
    </row>
    <row r="50" spans="1:4" x14ac:dyDescent="0.25">
      <c r="A50" s="253"/>
      <c r="B50" s="159"/>
      <c r="C50" s="157"/>
      <c r="D50" s="26">
        <v>410961</v>
      </c>
    </row>
    <row r="51" spans="1:4" ht="15" customHeight="1" x14ac:dyDescent="0.25">
      <c r="A51" s="155"/>
      <c r="B51" s="35" t="s">
        <v>19</v>
      </c>
      <c r="C51" s="36">
        <f>SUM(C40:C50)</f>
        <v>2380181.83</v>
      </c>
      <c r="D51" s="26"/>
    </row>
    <row r="52" spans="1:4" x14ac:dyDescent="0.25">
      <c r="A52" s="144"/>
      <c r="B52" s="145" t="s">
        <v>47</v>
      </c>
      <c r="C52" s="103"/>
      <c r="D52" s="31"/>
    </row>
    <row r="53" spans="1:4" x14ac:dyDescent="0.25">
      <c r="A53" s="333">
        <v>11</v>
      </c>
      <c r="B53" s="146" t="s">
        <v>110</v>
      </c>
      <c r="C53" s="120">
        <v>100000</v>
      </c>
      <c r="D53" s="147" t="s">
        <v>50</v>
      </c>
    </row>
    <row r="54" spans="1:4" x14ac:dyDescent="0.25">
      <c r="A54" s="334"/>
      <c r="B54" s="146" t="s">
        <v>111</v>
      </c>
      <c r="C54" s="120" t="s">
        <v>112</v>
      </c>
      <c r="D54" s="147" t="s">
        <v>50</v>
      </c>
    </row>
    <row r="55" spans="1:4" x14ac:dyDescent="0.25">
      <c r="A55" s="334"/>
      <c r="B55" s="146" t="s">
        <v>113</v>
      </c>
      <c r="C55" s="120" t="s">
        <v>114</v>
      </c>
      <c r="D55" s="147" t="s">
        <v>50</v>
      </c>
    </row>
    <row r="56" spans="1:4" x14ac:dyDescent="0.25">
      <c r="A56" s="334"/>
      <c r="B56" s="146" t="s">
        <v>115</v>
      </c>
      <c r="C56" s="120">
        <v>320000</v>
      </c>
      <c r="D56" s="147" t="s">
        <v>50</v>
      </c>
    </row>
    <row r="57" spans="1:4" x14ac:dyDescent="0.25">
      <c r="A57" s="334"/>
      <c r="B57" s="146" t="s">
        <v>116</v>
      </c>
      <c r="C57" s="120">
        <v>112999.99</v>
      </c>
      <c r="D57" s="147" t="s">
        <v>50</v>
      </c>
    </row>
    <row r="58" spans="1:4" x14ac:dyDescent="0.25">
      <c r="A58" s="148"/>
      <c r="B58" s="149" t="s">
        <v>51</v>
      </c>
      <c r="C58" s="150">
        <f>SUM(C53:C57)</f>
        <v>532999.99</v>
      </c>
      <c r="D58" s="151"/>
    </row>
    <row r="59" spans="1:4" x14ac:dyDescent="0.25">
      <c r="A59" s="144"/>
      <c r="B59" s="145" t="s">
        <v>52</v>
      </c>
      <c r="C59" s="103"/>
      <c r="D59" s="31"/>
    </row>
    <row r="60" spans="1:4" x14ac:dyDescent="0.25">
      <c r="A60" s="278">
        <v>12</v>
      </c>
      <c r="B60" s="152" t="s">
        <v>117</v>
      </c>
      <c r="C60" s="34">
        <v>294000</v>
      </c>
      <c r="D60" s="26" t="s">
        <v>53</v>
      </c>
    </row>
    <row r="61" spans="1:4" x14ac:dyDescent="0.25">
      <c r="A61" s="155"/>
      <c r="B61" s="153" t="s">
        <v>54</v>
      </c>
      <c r="C61" s="36">
        <f>SUM(C60:C60)</f>
        <v>294000</v>
      </c>
      <c r="D61" s="26"/>
    </row>
    <row r="62" spans="1:4" ht="15" customHeight="1" x14ac:dyDescent="0.25">
      <c r="C62" s="165"/>
    </row>
    <row r="63" spans="1:4" x14ac:dyDescent="0.25">
      <c r="A63" s="156"/>
      <c r="B63" s="37" t="s">
        <v>20</v>
      </c>
      <c r="C63" s="28">
        <f>C51+C58+C61</f>
        <v>3207181.8200000003</v>
      </c>
      <c r="D63" s="29"/>
    </row>
    <row r="64" spans="1:4" x14ac:dyDescent="0.25">
      <c r="A64" s="156"/>
      <c r="B64" s="37" t="s">
        <v>99</v>
      </c>
      <c r="C64" s="28">
        <v>0</v>
      </c>
      <c r="D64" s="29"/>
    </row>
    <row r="65" spans="1:4" x14ac:dyDescent="0.25">
      <c r="B65" s="27" t="s">
        <v>100</v>
      </c>
      <c r="C65" s="30">
        <f>30000000-C38-C63-C64</f>
        <v>26792818.18</v>
      </c>
      <c r="D65" s="31"/>
    </row>
    <row r="66" spans="1:4" x14ac:dyDescent="0.25">
      <c r="B66" s="32"/>
      <c r="C66" s="33"/>
      <c r="D66" s="31"/>
    </row>
    <row r="67" spans="1:4" x14ac:dyDescent="0.25">
      <c r="B67" s="15" t="s">
        <v>45</v>
      </c>
      <c r="C67" t="s">
        <v>14</v>
      </c>
    </row>
    <row r="72" spans="1:4" ht="26.25" customHeight="1" x14ac:dyDescent="0.25">
      <c r="A72" s="154"/>
      <c r="B72" s="324" t="s">
        <v>9</v>
      </c>
      <c r="C72" s="324"/>
      <c r="D72" s="324"/>
    </row>
    <row r="73" spans="1:4" ht="15" customHeight="1" x14ac:dyDescent="0.25">
      <c r="A73" s="154"/>
      <c r="B73" s="7"/>
      <c r="C73" s="8"/>
      <c r="D73" s="10" t="s">
        <v>10</v>
      </c>
    </row>
    <row r="74" spans="1:4" ht="24.75" customHeight="1" x14ac:dyDescent="0.25">
      <c r="A74" s="325" t="s">
        <v>98</v>
      </c>
      <c r="B74" s="325"/>
      <c r="C74" s="325"/>
      <c r="D74" s="325"/>
    </row>
    <row r="75" spans="1:4" x14ac:dyDescent="0.25">
      <c r="A75" s="154"/>
      <c r="B75" s="11"/>
      <c r="C75" s="12" t="s">
        <v>81</v>
      </c>
      <c r="D75" s="13">
        <v>45313</v>
      </c>
    </row>
    <row r="76" spans="1:4" x14ac:dyDescent="0.25">
      <c r="A76" s="326" t="s">
        <v>11</v>
      </c>
      <c r="B76" s="328" t="s">
        <v>12</v>
      </c>
      <c r="C76" s="330" t="s">
        <v>64</v>
      </c>
      <c r="D76" s="332" t="s">
        <v>13</v>
      </c>
    </row>
    <row r="77" spans="1:4" x14ac:dyDescent="0.25">
      <c r="A77" s="327"/>
      <c r="B77" s="329"/>
      <c r="C77" s="331"/>
      <c r="D77" s="332"/>
    </row>
    <row r="78" spans="1:4" x14ac:dyDescent="0.25">
      <c r="A78" s="257"/>
      <c r="B78" s="14" t="s">
        <v>79</v>
      </c>
      <c r="C78" s="24">
        <v>3208000</v>
      </c>
      <c r="D78" s="258"/>
    </row>
    <row r="79" spans="1:4" x14ac:dyDescent="0.25">
      <c r="A79" s="258"/>
      <c r="C79" s="25"/>
      <c r="D79" s="26"/>
    </row>
    <row r="80" spans="1:4" x14ac:dyDescent="0.25">
      <c r="A80" s="258">
        <v>1</v>
      </c>
      <c r="B80" s="159" t="s">
        <v>120</v>
      </c>
      <c r="C80" s="157">
        <v>100800</v>
      </c>
      <c r="D80" s="26">
        <v>410961</v>
      </c>
    </row>
    <row r="81" spans="1:4" x14ac:dyDescent="0.25">
      <c r="A81" s="258">
        <v>2</v>
      </c>
      <c r="B81" s="159" t="s">
        <v>121</v>
      </c>
      <c r="C81" s="157">
        <v>272000</v>
      </c>
      <c r="D81" s="26">
        <v>410961</v>
      </c>
    </row>
    <row r="82" spans="1:4" x14ac:dyDescent="0.25">
      <c r="A82" s="258">
        <v>3</v>
      </c>
      <c r="B82" s="159" t="s">
        <v>122</v>
      </c>
      <c r="C82" s="157">
        <v>328283</v>
      </c>
      <c r="D82" s="26">
        <v>410961</v>
      </c>
    </row>
    <row r="83" spans="1:4" x14ac:dyDescent="0.25">
      <c r="A83" s="258">
        <v>4</v>
      </c>
      <c r="B83" s="159" t="s">
        <v>123</v>
      </c>
      <c r="C83" s="157">
        <v>29322</v>
      </c>
      <c r="D83" s="26">
        <v>410961</v>
      </c>
    </row>
    <row r="84" spans="1:4" x14ac:dyDescent="0.25">
      <c r="A84" s="258">
        <v>5</v>
      </c>
      <c r="B84" s="159" t="s">
        <v>124</v>
      </c>
      <c r="C84" s="157">
        <v>202165.7</v>
      </c>
      <c r="D84" s="26">
        <v>410961</v>
      </c>
    </row>
    <row r="85" spans="1:4" ht="23.25" x14ac:dyDescent="0.25">
      <c r="A85" s="336">
        <v>6</v>
      </c>
      <c r="B85" s="159" t="s">
        <v>125</v>
      </c>
      <c r="C85" s="157">
        <v>75504</v>
      </c>
      <c r="D85" s="26">
        <v>410961</v>
      </c>
    </row>
    <row r="86" spans="1:4" x14ac:dyDescent="0.25">
      <c r="A86" s="337"/>
      <c r="B86" s="159" t="s">
        <v>126</v>
      </c>
      <c r="C86" s="157">
        <v>143109.12</v>
      </c>
      <c r="D86" s="26">
        <v>410961</v>
      </c>
    </row>
    <row r="87" spans="1:4" x14ac:dyDescent="0.25">
      <c r="A87" s="329"/>
      <c r="B87" s="159" t="s">
        <v>127</v>
      </c>
      <c r="C87" s="157">
        <v>140103.48000000001</v>
      </c>
      <c r="D87" s="26">
        <v>410961</v>
      </c>
    </row>
    <row r="88" spans="1:4" ht="23.25" x14ac:dyDescent="0.25">
      <c r="A88" s="258">
        <v>7</v>
      </c>
      <c r="B88" s="159" t="s">
        <v>128</v>
      </c>
      <c r="C88" s="157">
        <v>25990</v>
      </c>
      <c r="D88" s="26">
        <v>410961</v>
      </c>
    </row>
    <row r="89" spans="1:4" x14ac:dyDescent="0.25">
      <c r="A89" s="258"/>
      <c r="B89" s="159"/>
      <c r="C89" s="157"/>
      <c r="D89" s="26">
        <v>410961</v>
      </c>
    </row>
    <row r="90" spans="1:4" x14ac:dyDescent="0.25">
      <c r="A90" s="281"/>
      <c r="B90" s="159"/>
      <c r="C90" s="157"/>
      <c r="D90" s="26">
        <v>410961</v>
      </c>
    </row>
    <row r="91" spans="1:4" ht="15" customHeight="1" x14ac:dyDescent="0.25">
      <c r="A91" s="155"/>
      <c r="B91" s="35" t="s">
        <v>19</v>
      </c>
      <c r="C91" s="36">
        <f>SUM(C80:C89)</f>
        <v>1317277.2999999998</v>
      </c>
      <c r="D91" s="26"/>
    </row>
    <row r="92" spans="1:4" x14ac:dyDescent="0.25">
      <c r="A92" s="144"/>
      <c r="B92" s="145" t="s">
        <v>48</v>
      </c>
      <c r="C92" s="103"/>
      <c r="D92" s="31"/>
    </row>
    <row r="93" spans="1:4" ht="23.25" x14ac:dyDescent="0.25">
      <c r="A93" s="333">
        <v>8</v>
      </c>
      <c r="B93" s="146" t="s">
        <v>129</v>
      </c>
      <c r="C93" s="120">
        <v>166000</v>
      </c>
      <c r="D93" s="147" t="s">
        <v>56</v>
      </c>
    </row>
    <row r="94" spans="1:4" ht="23.25" x14ac:dyDescent="0.25">
      <c r="A94" s="334"/>
      <c r="B94" s="146" t="s">
        <v>139</v>
      </c>
      <c r="C94" s="120">
        <v>160000</v>
      </c>
      <c r="D94" s="147" t="s">
        <v>56</v>
      </c>
    </row>
    <row r="95" spans="1:4" x14ac:dyDescent="0.25">
      <c r="A95" s="334"/>
      <c r="B95" s="146" t="s">
        <v>130</v>
      </c>
      <c r="C95" s="120">
        <v>150000</v>
      </c>
      <c r="D95" s="147" t="s">
        <v>56</v>
      </c>
    </row>
    <row r="96" spans="1:4" x14ac:dyDescent="0.25">
      <c r="A96" s="334"/>
      <c r="B96" s="146" t="s">
        <v>131</v>
      </c>
      <c r="C96" s="120">
        <v>170000</v>
      </c>
      <c r="D96" s="147" t="s">
        <v>56</v>
      </c>
    </row>
    <row r="97" spans="1:4" x14ac:dyDescent="0.25">
      <c r="A97" s="334"/>
      <c r="B97" s="146" t="s">
        <v>132</v>
      </c>
      <c r="C97" s="120">
        <v>120000</v>
      </c>
      <c r="D97" s="147" t="s">
        <v>56</v>
      </c>
    </row>
    <row r="98" spans="1:4" x14ac:dyDescent="0.25">
      <c r="A98" s="334"/>
      <c r="B98" s="146" t="s">
        <v>133</v>
      </c>
      <c r="C98" s="120">
        <v>190000</v>
      </c>
      <c r="D98" s="147" t="s">
        <v>56</v>
      </c>
    </row>
    <row r="99" spans="1:4" x14ac:dyDescent="0.25">
      <c r="A99" s="334"/>
      <c r="B99" s="146" t="s">
        <v>134</v>
      </c>
      <c r="C99" s="120">
        <v>315000</v>
      </c>
      <c r="D99" s="147" t="s">
        <v>56</v>
      </c>
    </row>
    <row r="100" spans="1:4" x14ac:dyDescent="0.25">
      <c r="A100" s="334"/>
      <c r="B100" s="146" t="s">
        <v>135</v>
      </c>
      <c r="C100" s="120">
        <v>150000</v>
      </c>
      <c r="D100" s="147" t="s">
        <v>56</v>
      </c>
    </row>
    <row r="101" spans="1:4" ht="21.75" customHeight="1" x14ac:dyDescent="0.25">
      <c r="A101" s="334"/>
      <c r="B101" s="146" t="s">
        <v>136</v>
      </c>
      <c r="C101" s="120">
        <v>170000</v>
      </c>
      <c r="D101" s="147" t="s">
        <v>56</v>
      </c>
    </row>
    <row r="102" spans="1:4" ht="23.25" x14ac:dyDescent="0.25">
      <c r="A102" s="334"/>
      <c r="B102" s="146" t="s">
        <v>137</v>
      </c>
      <c r="C102" s="120">
        <v>220000</v>
      </c>
      <c r="D102" s="147" t="s">
        <v>56</v>
      </c>
    </row>
    <row r="103" spans="1:4" ht="23.25" x14ac:dyDescent="0.25">
      <c r="A103" s="334"/>
      <c r="B103" s="146" t="s">
        <v>138</v>
      </c>
      <c r="C103" s="120">
        <v>180000</v>
      </c>
      <c r="D103" s="147" t="s">
        <v>56</v>
      </c>
    </row>
    <row r="104" spans="1:4" x14ac:dyDescent="0.25">
      <c r="A104" s="334"/>
      <c r="B104" s="146"/>
      <c r="C104" s="120"/>
      <c r="D104" s="147"/>
    </row>
    <row r="105" spans="1:4" x14ac:dyDescent="0.25">
      <c r="A105" s="148"/>
      <c r="B105" s="149" t="s">
        <v>55</v>
      </c>
      <c r="C105" s="150">
        <f>SUM(C93:C104)</f>
        <v>1991000</v>
      </c>
      <c r="D105" s="151"/>
    </row>
    <row r="106" spans="1:4" ht="15" customHeight="1" x14ac:dyDescent="0.25">
      <c r="C106" s="165"/>
    </row>
    <row r="107" spans="1:4" x14ac:dyDescent="0.25">
      <c r="A107" s="156"/>
      <c r="B107" s="37" t="s">
        <v>20</v>
      </c>
      <c r="C107" s="28">
        <f>C91+C105</f>
        <v>3308277.3</v>
      </c>
      <c r="D107" s="29"/>
    </row>
    <row r="108" spans="1:4" x14ac:dyDescent="0.25">
      <c r="A108" s="156"/>
      <c r="B108" s="37" t="s">
        <v>101</v>
      </c>
      <c r="C108" s="28">
        <v>0</v>
      </c>
      <c r="D108" s="29"/>
    </row>
    <row r="109" spans="1:4" x14ac:dyDescent="0.25">
      <c r="B109" s="27" t="s">
        <v>100</v>
      </c>
      <c r="C109" s="30">
        <f>30000000-C78-C107-C108</f>
        <v>23483722.699999999</v>
      </c>
      <c r="D109" s="31"/>
    </row>
    <row r="110" spans="1:4" x14ac:dyDescent="0.25">
      <c r="B110" s="32"/>
      <c r="C110" s="33"/>
      <c r="D110" s="31"/>
    </row>
    <row r="111" spans="1:4" x14ac:dyDescent="0.25">
      <c r="B111" s="15" t="s">
        <v>45</v>
      </c>
      <c r="C111" t="s">
        <v>14</v>
      </c>
    </row>
    <row r="115" spans="1:4" ht="24.75" customHeight="1" x14ac:dyDescent="0.25"/>
    <row r="117" spans="1:4" ht="26.25" customHeight="1" x14ac:dyDescent="0.25">
      <c r="A117" s="154"/>
      <c r="B117" s="324" t="s">
        <v>9</v>
      </c>
      <c r="C117" s="324"/>
      <c r="D117" s="324"/>
    </row>
    <row r="118" spans="1:4" ht="15" customHeight="1" x14ac:dyDescent="0.25">
      <c r="A118" s="154"/>
      <c r="B118" s="7"/>
      <c r="C118" s="8"/>
      <c r="D118" s="10" t="s">
        <v>10</v>
      </c>
    </row>
    <row r="119" spans="1:4" ht="24.75" customHeight="1" x14ac:dyDescent="0.25">
      <c r="A119" s="325" t="s">
        <v>98</v>
      </c>
      <c r="B119" s="325"/>
      <c r="C119" s="325"/>
      <c r="D119" s="325"/>
    </row>
    <row r="120" spans="1:4" x14ac:dyDescent="0.25">
      <c r="A120" s="154"/>
      <c r="B120" s="11"/>
      <c r="C120" s="12" t="s">
        <v>141</v>
      </c>
      <c r="D120" s="13">
        <v>45317</v>
      </c>
    </row>
    <row r="121" spans="1:4" x14ac:dyDescent="0.25">
      <c r="A121" s="326" t="s">
        <v>11</v>
      </c>
      <c r="B121" s="328" t="s">
        <v>12</v>
      </c>
      <c r="C121" s="330" t="s">
        <v>64</v>
      </c>
      <c r="D121" s="332" t="s">
        <v>13</v>
      </c>
    </row>
    <row r="122" spans="1:4" x14ac:dyDescent="0.25">
      <c r="A122" s="327"/>
      <c r="B122" s="329"/>
      <c r="C122" s="331"/>
      <c r="D122" s="332"/>
    </row>
    <row r="123" spans="1:4" x14ac:dyDescent="0.25">
      <c r="A123" s="283"/>
      <c r="B123" s="14" t="s">
        <v>142</v>
      </c>
      <c r="C123" s="24">
        <v>6353000</v>
      </c>
      <c r="D123" s="284"/>
    </row>
    <row r="124" spans="1:4" x14ac:dyDescent="0.25">
      <c r="A124" s="284"/>
      <c r="C124" s="25"/>
      <c r="D124" s="26"/>
    </row>
    <row r="125" spans="1:4" x14ac:dyDescent="0.25">
      <c r="A125" s="284">
        <v>1</v>
      </c>
      <c r="B125" s="159" t="s">
        <v>143</v>
      </c>
      <c r="C125" s="157">
        <v>147950</v>
      </c>
      <c r="D125" s="26">
        <v>410961</v>
      </c>
    </row>
    <row r="126" spans="1:4" x14ac:dyDescent="0.25">
      <c r="A126" s="284">
        <v>2</v>
      </c>
      <c r="B126" s="159" t="s">
        <v>144</v>
      </c>
      <c r="C126" s="157">
        <v>11216</v>
      </c>
      <c r="D126" s="26">
        <v>410961</v>
      </c>
    </row>
    <row r="127" spans="1:4" x14ac:dyDescent="0.25">
      <c r="A127" s="284">
        <v>3</v>
      </c>
      <c r="B127" s="159" t="s">
        <v>145</v>
      </c>
      <c r="C127" s="157">
        <v>16320</v>
      </c>
      <c r="D127" s="26">
        <v>410961</v>
      </c>
    </row>
    <row r="128" spans="1:4" x14ac:dyDescent="0.25">
      <c r="A128" s="284">
        <v>4</v>
      </c>
      <c r="B128" s="159" t="s">
        <v>146</v>
      </c>
      <c r="C128" s="157">
        <v>119009.59</v>
      </c>
      <c r="D128" s="26">
        <v>410961</v>
      </c>
    </row>
    <row r="129" spans="1:4" x14ac:dyDescent="0.25">
      <c r="A129" s="284">
        <v>5</v>
      </c>
      <c r="B129" s="159" t="s">
        <v>147</v>
      </c>
      <c r="C129" s="157">
        <v>67350</v>
      </c>
      <c r="D129" s="26">
        <v>410961</v>
      </c>
    </row>
    <row r="130" spans="1:4" x14ac:dyDescent="0.25">
      <c r="A130" s="284"/>
      <c r="B130" s="159"/>
      <c r="C130" s="157"/>
      <c r="D130" s="26">
        <v>410961</v>
      </c>
    </row>
    <row r="131" spans="1:4" ht="15" customHeight="1" x14ac:dyDescent="0.25">
      <c r="A131" s="155"/>
      <c r="B131" s="35" t="s">
        <v>19</v>
      </c>
      <c r="C131" s="36">
        <f>SUM(C125:C129)</f>
        <v>361845.58999999997</v>
      </c>
      <c r="D131" s="26"/>
    </row>
    <row r="132" spans="1:4" x14ac:dyDescent="0.25">
      <c r="A132" s="144"/>
      <c r="B132" s="145" t="s">
        <v>47</v>
      </c>
      <c r="C132" s="103"/>
      <c r="D132" s="31"/>
    </row>
    <row r="133" spans="1:4" x14ac:dyDescent="0.25">
      <c r="A133" s="333"/>
      <c r="B133" s="146" t="s">
        <v>148</v>
      </c>
      <c r="C133" s="120">
        <v>18907.5</v>
      </c>
      <c r="D133" s="147" t="s">
        <v>50</v>
      </c>
    </row>
    <row r="134" spans="1:4" x14ac:dyDescent="0.25">
      <c r="A134" s="334"/>
      <c r="B134" s="146" t="s">
        <v>149</v>
      </c>
      <c r="C134" s="120">
        <v>74640</v>
      </c>
      <c r="D134" s="147" t="s">
        <v>50</v>
      </c>
    </row>
    <row r="135" spans="1:4" x14ac:dyDescent="0.25">
      <c r="A135" s="148"/>
      <c r="B135" s="149" t="s">
        <v>51</v>
      </c>
      <c r="C135" s="150">
        <f>SUM(C133:C134)</f>
        <v>93547.5</v>
      </c>
      <c r="D135" s="151"/>
    </row>
    <row r="136" spans="1:4" ht="15" customHeight="1" x14ac:dyDescent="0.25">
      <c r="C136" s="165"/>
    </row>
    <row r="137" spans="1:4" x14ac:dyDescent="0.25">
      <c r="A137" s="156"/>
      <c r="B137" s="37" t="s">
        <v>20</v>
      </c>
      <c r="C137" s="28">
        <f>C131+C135</f>
        <v>455393.08999999997</v>
      </c>
      <c r="D137" s="29"/>
    </row>
    <row r="138" spans="1:4" x14ac:dyDescent="0.25">
      <c r="A138" s="156"/>
      <c r="B138" s="37" t="s">
        <v>101</v>
      </c>
      <c r="C138" s="28">
        <v>0</v>
      </c>
      <c r="D138" s="29"/>
    </row>
    <row r="139" spans="1:4" x14ac:dyDescent="0.25">
      <c r="B139" s="27" t="s">
        <v>100</v>
      </c>
      <c r="C139" s="30">
        <f>30000000-C123-C137-C138</f>
        <v>23191606.91</v>
      </c>
      <c r="D139" s="31"/>
    </row>
    <row r="140" spans="1:4" x14ac:dyDescent="0.25">
      <c r="B140" s="32"/>
      <c r="C140" s="33"/>
      <c r="D140" s="31"/>
    </row>
    <row r="141" spans="1:4" x14ac:dyDescent="0.25">
      <c r="B141" s="15" t="s">
        <v>45</v>
      </c>
      <c r="C141" t="s">
        <v>14</v>
      </c>
    </row>
    <row r="144" spans="1:4" ht="15" customHeight="1" x14ac:dyDescent="0.25"/>
    <row r="146" spans="1:4" ht="26.25" customHeight="1" x14ac:dyDescent="0.25">
      <c r="A146" s="154"/>
      <c r="B146" s="324" t="s">
        <v>9</v>
      </c>
      <c r="C146" s="324"/>
      <c r="D146" s="324"/>
    </row>
    <row r="147" spans="1:4" ht="15" customHeight="1" x14ac:dyDescent="0.25">
      <c r="A147" s="154"/>
      <c r="B147" s="7"/>
      <c r="C147" s="8"/>
      <c r="D147" s="10" t="s">
        <v>10</v>
      </c>
    </row>
    <row r="148" spans="1:4" ht="24.75" customHeight="1" x14ac:dyDescent="0.25">
      <c r="A148" s="325" t="s">
        <v>98</v>
      </c>
      <c r="B148" s="325"/>
      <c r="C148" s="325"/>
      <c r="D148" s="325"/>
    </row>
    <row r="149" spans="1:4" x14ac:dyDescent="0.25">
      <c r="A149" s="154"/>
      <c r="B149" s="11"/>
      <c r="C149" s="12" t="s">
        <v>153</v>
      </c>
      <c r="D149" s="13">
        <v>45324</v>
      </c>
    </row>
    <row r="150" spans="1:4" x14ac:dyDescent="0.25">
      <c r="A150" s="326" t="s">
        <v>11</v>
      </c>
      <c r="B150" s="328" t="s">
        <v>12</v>
      </c>
      <c r="C150" s="330" t="s">
        <v>64</v>
      </c>
      <c r="D150" s="332" t="s">
        <v>13</v>
      </c>
    </row>
    <row r="151" spans="1:4" x14ac:dyDescent="0.25">
      <c r="A151" s="327"/>
      <c r="B151" s="329"/>
      <c r="C151" s="331"/>
      <c r="D151" s="332"/>
    </row>
    <row r="152" spans="1:4" x14ac:dyDescent="0.25">
      <c r="A152" s="287"/>
      <c r="B152" s="14" t="s">
        <v>142</v>
      </c>
      <c r="C152" s="24">
        <v>7185000</v>
      </c>
      <c r="D152" s="288"/>
    </row>
    <row r="153" spans="1:4" x14ac:dyDescent="0.25">
      <c r="A153" s="288"/>
      <c r="C153" s="25"/>
      <c r="D153" s="26"/>
    </row>
    <row r="154" spans="1:4" x14ac:dyDescent="0.25">
      <c r="A154" s="288">
        <v>1</v>
      </c>
      <c r="B154" s="159" t="s">
        <v>154</v>
      </c>
      <c r="C154" s="157">
        <v>51755.74</v>
      </c>
      <c r="D154" s="26">
        <v>410961</v>
      </c>
    </row>
    <row r="155" spans="1:4" ht="23.25" x14ac:dyDescent="0.25">
      <c r="A155" s="288">
        <v>2</v>
      </c>
      <c r="B155" s="159" t="s">
        <v>155</v>
      </c>
      <c r="C155" s="157">
        <v>433080</v>
      </c>
      <c r="D155" s="26">
        <v>410961</v>
      </c>
    </row>
    <row r="156" spans="1:4" x14ac:dyDescent="0.25">
      <c r="A156" s="288">
        <v>3</v>
      </c>
      <c r="B156" s="159" t="s">
        <v>156</v>
      </c>
      <c r="C156" s="157">
        <v>49670</v>
      </c>
      <c r="D156" s="26">
        <v>410961</v>
      </c>
    </row>
    <row r="157" spans="1:4" x14ac:dyDescent="0.25">
      <c r="A157" s="288"/>
      <c r="B157" s="159"/>
      <c r="C157" s="157"/>
      <c r="D157" s="26">
        <v>410961</v>
      </c>
    </row>
    <row r="158" spans="1:4" ht="15" customHeight="1" x14ac:dyDescent="0.25">
      <c r="A158" s="155"/>
      <c r="B158" s="35" t="s">
        <v>19</v>
      </c>
      <c r="C158" s="36">
        <f>SUM(C154:C156)</f>
        <v>534505.74</v>
      </c>
      <c r="D158" s="26"/>
    </row>
    <row r="159" spans="1:4" ht="15" customHeight="1" x14ac:dyDescent="0.25">
      <c r="C159" s="165"/>
    </row>
    <row r="160" spans="1:4" x14ac:dyDescent="0.25">
      <c r="A160" s="156"/>
      <c r="B160" s="37" t="s">
        <v>20</v>
      </c>
      <c r="C160" s="28">
        <f>C158</f>
        <v>534505.74</v>
      </c>
      <c r="D160" s="29"/>
    </row>
    <row r="161" spans="1:4" x14ac:dyDescent="0.25">
      <c r="A161" s="156"/>
      <c r="B161" s="37" t="s">
        <v>101</v>
      </c>
      <c r="C161" s="28">
        <v>0</v>
      </c>
      <c r="D161" s="29"/>
    </row>
    <row r="162" spans="1:4" x14ac:dyDescent="0.25">
      <c r="B162" s="27" t="s">
        <v>100</v>
      </c>
      <c r="C162" s="30">
        <f>30000000-C152-C160-C161</f>
        <v>22280494.260000002</v>
      </c>
      <c r="D162" s="31"/>
    </row>
    <row r="163" spans="1:4" x14ac:dyDescent="0.25">
      <c r="B163" s="32"/>
      <c r="C163" s="33"/>
      <c r="D163" s="31"/>
    </row>
    <row r="164" spans="1:4" x14ac:dyDescent="0.25">
      <c r="B164" s="15" t="s">
        <v>45</v>
      </c>
      <c r="C164" t="s">
        <v>14</v>
      </c>
    </row>
    <row r="170" spans="1:4" ht="15" customHeight="1" x14ac:dyDescent="0.25"/>
    <row r="172" spans="1:4" ht="26.25" customHeight="1" x14ac:dyDescent="0.25">
      <c r="A172" s="154"/>
      <c r="B172" s="324" t="s">
        <v>9</v>
      </c>
      <c r="C172" s="324"/>
      <c r="D172" s="324"/>
    </row>
    <row r="173" spans="1:4" ht="15" customHeight="1" x14ac:dyDescent="0.25">
      <c r="A173" s="154"/>
      <c r="B173" s="7"/>
      <c r="C173" s="8"/>
      <c r="D173" s="10" t="s">
        <v>10</v>
      </c>
    </row>
    <row r="174" spans="1:4" ht="24.75" customHeight="1" x14ac:dyDescent="0.25">
      <c r="A174" s="325" t="s">
        <v>98</v>
      </c>
      <c r="B174" s="325"/>
      <c r="C174" s="325"/>
      <c r="D174" s="325"/>
    </row>
    <row r="175" spans="1:4" x14ac:dyDescent="0.25">
      <c r="A175" s="154"/>
      <c r="B175" s="11"/>
      <c r="C175" s="12" t="s">
        <v>160</v>
      </c>
      <c r="D175" s="13">
        <v>45331</v>
      </c>
    </row>
    <row r="176" spans="1:4" x14ac:dyDescent="0.25">
      <c r="A176" s="326" t="s">
        <v>11</v>
      </c>
      <c r="B176" s="328" t="s">
        <v>12</v>
      </c>
      <c r="C176" s="330" t="s">
        <v>64</v>
      </c>
      <c r="D176" s="332" t="s">
        <v>13</v>
      </c>
    </row>
    <row r="177" spans="1:4" x14ac:dyDescent="0.25">
      <c r="A177" s="327"/>
      <c r="B177" s="329"/>
      <c r="C177" s="331"/>
      <c r="D177" s="332"/>
    </row>
    <row r="178" spans="1:4" x14ac:dyDescent="0.25">
      <c r="A178" s="289"/>
      <c r="B178" s="14" t="s">
        <v>142</v>
      </c>
      <c r="C178" s="24">
        <v>7725000</v>
      </c>
      <c r="D178" s="290"/>
    </row>
    <row r="179" spans="1:4" x14ac:dyDescent="0.25">
      <c r="A179" s="290"/>
      <c r="C179" s="25"/>
      <c r="D179" s="26"/>
    </row>
    <row r="180" spans="1:4" x14ac:dyDescent="0.25">
      <c r="A180" s="290">
        <v>1</v>
      </c>
      <c r="B180" s="276" t="s">
        <v>161</v>
      </c>
      <c r="C180" s="157">
        <v>384405</v>
      </c>
      <c r="D180" s="26">
        <v>410961</v>
      </c>
    </row>
    <row r="181" spans="1:4" x14ac:dyDescent="0.25">
      <c r="A181" s="290">
        <v>2</v>
      </c>
      <c r="B181" s="276" t="s">
        <v>163</v>
      </c>
      <c r="C181" s="157">
        <v>85800</v>
      </c>
      <c r="D181" s="26">
        <v>410961</v>
      </c>
    </row>
    <row r="182" spans="1:4" ht="22.5" x14ac:dyDescent="0.25">
      <c r="A182" s="290">
        <v>3</v>
      </c>
      <c r="B182" s="276" t="s">
        <v>162</v>
      </c>
      <c r="C182" s="157">
        <v>12280</v>
      </c>
      <c r="D182" s="26">
        <v>410961</v>
      </c>
    </row>
    <row r="183" spans="1:4" x14ac:dyDescent="0.25">
      <c r="A183" s="291">
        <v>4</v>
      </c>
      <c r="B183" s="276" t="s">
        <v>164</v>
      </c>
      <c r="C183" s="157">
        <v>499884</v>
      </c>
      <c r="D183" s="26">
        <v>410961</v>
      </c>
    </row>
    <row r="184" spans="1:4" x14ac:dyDescent="0.25">
      <c r="A184" s="291">
        <v>5</v>
      </c>
      <c r="B184" s="276" t="s">
        <v>165</v>
      </c>
      <c r="C184" s="157">
        <v>469035.41</v>
      </c>
      <c r="D184" s="26">
        <v>410961</v>
      </c>
    </row>
    <row r="185" spans="1:4" x14ac:dyDescent="0.25">
      <c r="A185" s="290"/>
      <c r="B185" s="276"/>
      <c r="C185" s="157"/>
      <c r="D185" s="26"/>
    </row>
    <row r="186" spans="1:4" ht="15" customHeight="1" x14ac:dyDescent="0.25">
      <c r="A186" s="155"/>
      <c r="B186" s="35" t="s">
        <v>19</v>
      </c>
      <c r="C186" s="36">
        <f>SUM(C180:C184)</f>
        <v>1451404.41</v>
      </c>
      <c r="D186" s="26"/>
    </row>
    <row r="187" spans="1:4" x14ac:dyDescent="0.25">
      <c r="A187" s="144"/>
      <c r="B187" s="145" t="s">
        <v>47</v>
      </c>
      <c r="C187" s="103"/>
      <c r="D187" s="31"/>
    </row>
    <row r="188" spans="1:4" x14ac:dyDescent="0.25">
      <c r="A188" s="333">
        <v>6</v>
      </c>
      <c r="B188" s="146" t="s">
        <v>166</v>
      </c>
      <c r="C188" s="120">
        <v>86000</v>
      </c>
      <c r="D188" s="147" t="s">
        <v>50</v>
      </c>
    </row>
    <row r="189" spans="1:4" x14ac:dyDescent="0.25">
      <c r="A189" s="334"/>
      <c r="B189" s="146" t="s">
        <v>167</v>
      </c>
      <c r="C189" s="120">
        <v>54420</v>
      </c>
      <c r="D189" s="147" t="s">
        <v>50</v>
      </c>
    </row>
    <row r="190" spans="1:4" x14ac:dyDescent="0.25">
      <c r="A190" s="148"/>
      <c r="B190" s="149" t="s">
        <v>51</v>
      </c>
      <c r="C190" s="150">
        <f>SUM(C188:C189)</f>
        <v>140420</v>
      </c>
      <c r="D190" s="151"/>
    </row>
    <row r="191" spans="1:4" ht="15" customHeight="1" x14ac:dyDescent="0.25">
      <c r="C191" s="165"/>
    </row>
    <row r="192" spans="1:4" x14ac:dyDescent="0.25">
      <c r="A192" s="156"/>
      <c r="B192" s="37" t="s">
        <v>20</v>
      </c>
      <c r="C192" s="28">
        <f>C186</f>
        <v>1451404.41</v>
      </c>
      <c r="D192" s="29"/>
    </row>
    <row r="193" spans="1:4" x14ac:dyDescent="0.25">
      <c r="A193" s="156"/>
      <c r="B193" s="37" t="s">
        <v>101</v>
      </c>
      <c r="C193" s="28">
        <v>0</v>
      </c>
      <c r="D193" s="29"/>
    </row>
    <row r="194" spans="1:4" x14ac:dyDescent="0.25">
      <c r="B194" s="27" t="s">
        <v>100</v>
      </c>
      <c r="C194" s="30">
        <f>30000000-C178-C192-C193</f>
        <v>20823595.59</v>
      </c>
      <c r="D194" s="31"/>
    </row>
    <row r="195" spans="1:4" x14ac:dyDescent="0.25">
      <c r="B195" s="32"/>
      <c r="C195" s="33"/>
      <c r="D195" s="31"/>
    </row>
    <row r="196" spans="1:4" x14ac:dyDescent="0.25">
      <c r="B196" s="15" t="s">
        <v>45</v>
      </c>
      <c r="C196" t="s">
        <v>14</v>
      </c>
    </row>
    <row r="202" spans="1:4" ht="26.25" customHeight="1" x14ac:dyDescent="0.25">
      <c r="A202" s="154"/>
      <c r="B202" s="324" t="s">
        <v>9</v>
      </c>
      <c r="C202" s="324"/>
      <c r="D202" s="324"/>
    </row>
    <row r="203" spans="1:4" ht="15" customHeight="1" x14ac:dyDescent="0.25">
      <c r="A203" s="154"/>
      <c r="B203" s="7"/>
      <c r="C203" s="8"/>
      <c r="D203" s="10" t="s">
        <v>10</v>
      </c>
    </row>
    <row r="204" spans="1:4" ht="24.75" customHeight="1" x14ac:dyDescent="0.25">
      <c r="A204" s="325" t="s">
        <v>98</v>
      </c>
      <c r="B204" s="325"/>
      <c r="C204" s="325"/>
      <c r="D204" s="325"/>
    </row>
    <row r="205" spans="1:4" x14ac:dyDescent="0.25">
      <c r="A205" s="154"/>
      <c r="B205" s="11"/>
      <c r="C205" s="12" t="s">
        <v>171</v>
      </c>
      <c r="D205" s="13">
        <v>45338</v>
      </c>
    </row>
    <row r="206" spans="1:4" x14ac:dyDescent="0.25">
      <c r="A206" s="326" t="s">
        <v>11</v>
      </c>
      <c r="B206" s="328" t="s">
        <v>12</v>
      </c>
      <c r="C206" s="330" t="s">
        <v>64</v>
      </c>
      <c r="D206" s="332" t="s">
        <v>13</v>
      </c>
    </row>
    <row r="207" spans="1:4" x14ac:dyDescent="0.25">
      <c r="A207" s="327"/>
      <c r="B207" s="329"/>
      <c r="C207" s="331"/>
      <c r="D207" s="332"/>
    </row>
    <row r="208" spans="1:4" x14ac:dyDescent="0.25">
      <c r="A208" s="292"/>
      <c r="B208" s="14" t="s">
        <v>142</v>
      </c>
      <c r="C208" s="24">
        <v>8432000</v>
      </c>
      <c r="D208" s="293"/>
    </row>
    <row r="209" spans="1:4" x14ac:dyDescent="0.25">
      <c r="A209" s="293"/>
      <c r="C209" s="25"/>
      <c r="D209" s="26"/>
    </row>
    <row r="210" spans="1:4" x14ac:dyDescent="0.25">
      <c r="A210" s="293">
        <v>1</v>
      </c>
      <c r="B210" s="276" t="s">
        <v>172</v>
      </c>
      <c r="C210" s="157">
        <v>106300</v>
      </c>
      <c r="D210" s="26">
        <v>410961</v>
      </c>
    </row>
    <row r="211" spans="1:4" x14ac:dyDescent="0.25">
      <c r="A211" s="293">
        <v>2</v>
      </c>
      <c r="B211" s="276" t="s">
        <v>173</v>
      </c>
      <c r="C211" s="157">
        <v>30000</v>
      </c>
      <c r="D211" s="26">
        <v>410961</v>
      </c>
    </row>
    <row r="212" spans="1:4" x14ac:dyDescent="0.25">
      <c r="A212" s="293"/>
      <c r="B212" s="276"/>
      <c r="C212" s="157"/>
      <c r="D212" s="26"/>
    </row>
    <row r="213" spans="1:4" ht="15" customHeight="1" x14ac:dyDescent="0.25">
      <c r="A213" s="155"/>
      <c r="B213" s="35" t="s">
        <v>19</v>
      </c>
      <c r="C213" s="36">
        <f>SUM(C210:C211)</f>
        <v>136300</v>
      </c>
      <c r="D213" s="26"/>
    </row>
    <row r="214" spans="1:4" x14ac:dyDescent="0.25">
      <c r="A214" s="144"/>
      <c r="B214" s="145" t="s">
        <v>47</v>
      </c>
      <c r="C214" s="103"/>
      <c r="D214" s="31"/>
    </row>
    <row r="215" spans="1:4" x14ac:dyDescent="0.25">
      <c r="A215" s="333">
        <v>3</v>
      </c>
      <c r="B215" s="146" t="s">
        <v>174</v>
      </c>
      <c r="C215" s="120">
        <v>48590</v>
      </c>
      <c r="D215" s="147" t="s">
        <v>50</v>
      </c>
    </row>
    <row r="216" spans="1:4" x14ac:dyDescent="0.25">
      <c r="A216" s="334"/>
      <c r="B216" s="146" t="s">
        <v>175</v>
      </c>
      <c r="C216" s="120">
        <v>57350</v>
      </c>
      <c r="D216" s="147" t="s">
        <v>50</v>
      </c>
    </row>
    <row r="217" spans="1:4" x14ac:dyDescent="0.25">
      <c r="A217" s="334"/>
      <c r="B217" s="146" t="s">
        <v>176</v>
      </c>
      <c r="C217" s="120">
        <v>12000</v>
      </c>
      <c r="D217" s="147" t="s">
        <v>50</v>
      </c>
    </row>
    <row r="218" spans="1:4" x14ac:dyDescent="0.25">
      <c r="A218" s="148"/>
      <c r="B218" s="149" t="s">
        <v>51</v>
      </c>
      <c r="C218" s="150">
        <f>SUM(C215:C217)</f>
        <v>117940</v>
      </c>
      <c r="D218" s="151"/>
    </row>
    <row r="219" spans="1:4" ht="15" customHeight="1" x14ac:dyDescent="0.25">
      <c r="C219" s="165"/>
    </row>
    <row r="220" spans="1:4" x14ac:dyDescent="0.25">
      <c r="A220" s="156"/>
      <c r="B220" s="37" t="s">
        <v>20</v>
      </c>
      <c r="C220" s="28">
        <f>C213</f>
        <v>136300</v>
      </c>
      <c r="D220" s="29"/>
    </row>
    <row r="221" spans="1:4" x14ac:dyDescent="0.25">
      <c r="A221" s="156"/>
      <c r="B221" s="37" t="s">
        <v>101</v>
      </c>
      <c r="C221" s="28">
        <v>0</v>
      </c>
      <c r="D221" s="29"/>
    </row>
    <row r="222" spans="1:4" x14ac:dyDescent="0.25">
      <c r="B222" s="27" t="s">
        <v>100</v>
      </c>
      <c r="C222" s="30">
        <f>30000000-C208-C220-C221</f>
        <v>21431700</v>
      </c>
      <c r="D222" s="31"/>
    </row>
    <row r="223" spans="1:4" x14ac:dyDescent="0.25">
      <c r="B223" s="32"/>
      <c r="C223" s="33"/>
      <c r="D223" s="31"/>
    </row>
    <row r="224" spans="1:4" x14ac:dyDescent="0.25">
      <c r="B224" s="15" t="s">
        <v>45</v>
      </c>
      <c r="C224" t="s">
        <v>14</v>
      </c>
    </row>
    <row r="226" spans="1:6" ht="15" customHeight="1" x14ac:dyDescent="0.25"/>
    <row r="227" spans="1:6" s="185" customFormat="1" x14ac:dyDescent="0.25">
      <c r="A227" s="121"/>
      <c r="B227" s="15"/>
      <c r="C227"/>
      <c r="D227"/>
      <c r="E227"/>
      <c r="F227"/>
    </row>
    <row r="229" spans="1:6" ht="26.25" customHeight="1" x14ac:dyDescent="0.25">
      <c r="A229" s="154"/>
      <c r="B229" s="324" t="s">
        <v>9</v>
      </c>
      <c r="C229" s="324"/>
      <c r="D229" s="324"/>
    </row>
    <row r="230" spans="1:6" ht="15" customHeight="1" x14ac:dyDescent="0.25">
      <c r="A230" s="154"/>
      <c r="B230" s="7"/>
      <c r="C230" s="8"/>
      <c r="D230" s="10" t="s">
        <v>10</v>
      </c>
    </row>
    <row r="231" spans="1:6" ht="24.75" customHeight="1" x14ac:dyDescent="0.25">
      <c r="A231" s="325" t="s">
        <v>98</v>
      </c>
      <c r="B231" s="325"/>
      <c r="C231" s="325"/>
      <c r="D231" s="325"/>
    </row>
    <row r="232" spans="1:6" x14ac:dyDescent="0.25">
      <c r="A232" s="154"/>
      <c r="B232" s="11"/>
      <c r="C232" s="12" t="s">
        <v>178</v>
      </c>
      <c r="D232" s="13">
        <v>45352</v>
      </c>
    </row>
    <row r="233" spans="1:6" x14ac:dyDescent="0.25">
      <c r="A233" s="326" t="s">
        <v>11</v>
      </c>
      <c r="B233" s="328" t="s">
        <v>12</v>
      </c>
      <c r="C233" s="330" t="s">
        <v>64</v>
      </c>
      <c r="D233" s="332" t="s">
        <v>13</v>
      </c>
    </row>
    <row r="234" spans="1:6" x14ac:dyDescent="0.25">
      <c r="A234" s="327"/>
      <c r="B234" s="329"/>
      <c r="C234" s="331"/>
      <c r="D234" s="332"/>
    </row>
    <row r="235" spans="1:6" x14ac:dyDescent="0.25">
      <c r="A235" s="294"/>
      <c r="B235" s="14" t="s">
        <v>142</v>
      </c>
      <c r="C235" s="24">
        <v>8686000</v>
      </c>
      <c r="D235" s="295"/>
    </row>
    <row r="236" spans="1:6" x14ac:dyDescent="0.25">
      <c r="A236" s="295"/>
      <c r="C236" s="25"/>
      <c r="D236" s="26"/>
    </row>
    <row r="237" spans="1:6" x14ac:dyDescent="0.25">
      <c r="A237" s="295">
        <v>1</v>
      </c>
      <c r="B237" s="276" t="s">
        <v>179</v>
      </c>
      <c r="C237" s="157">
        <v>63570</v>
      </c>
      <c r="D237" s="26">
        <v>410961</v>
      </c>
    </row>
    <row r="238" spans="1:6" x14ac:dyDescent="0.25">
      <c r="A238" s="295">
        <v>2</v>
      </c>
      <c r="B238" s="276" t="s">
        <v>180</v>
      </c>
      <c r="C238" s="157">
        <v>22800</v>
      </c>
      <c r="D238" s="26">
        <v>410961</v>
      </c>
    </row>
    <row r="239" spans="1:6" x14ac:dyDescent="0.25">
      <c r="A239" s="300">
        <v>3</v>
      </c>
      <c r="B239" s="276" t="s">
        <v>187</v>
      </c>
      <c r="C239" s="157">
        <v>6020</v>
      </c>
      <c r="D239" s="26">
        <v>410961</v>
      </c>
    </row>
    <row r="240" spans="1:6" ht="22.5" x14ac:dyDescent="0.25">
      <c r="A240" s="300">
        <v>4</v>
      </c>
      <c r="B240" s="276" t="s">
        <v>188</v>
      </c>
      <c r="C240" s="157">
        <v>26600</v>
      </c>
      <c r="D240" s="26">
        <v>410961</v>
      </c>
    </row>
    <row r="241" spans="1:6" x14ac:dyDescent="0.25">
      <c r="A241" s="301">
        <v>5</v>
      </c>
      <c r="B241" s="276" t="s">
        <v>189</v>
      </c>
      <c r="C241" s="157">
        <v>439938.76</v>
      </c>
      <c r="D241" s="26">
        <v>410961</v>
      </c>
    </row>
    <row r="242" spans="1:6" x14ac:dyDescent="0.25">
      <c r="A242" s="295"/>
      <c r="B242" s="276"/>
      <c r="C242" s="157"/>
      <c r="D242" s="26"/>
    </row>
    <row r="243" spans="1:6" ht="15" customHeight="1" x14ac:dyDescent="0.25">
      <c r="A243" s="155"/>
      <c r="B243" s="35" t="s">
        <v>19</v>
      </c>
      <c r="C243" s="36">
        <f>SUM(C237:C242)</f>
        <v>558928.76</v>
      </c>
      <c r="D243" s="26"/>
    </row>
    <row r="244" spans="1:6" x14ac:dyDescent="0.25">
      <c r="A244" s="144"/>
      <c r="B244" s="145" t="s">
        <v>47</v>
      </c>
      <c r="C244" s="103"/>
      <c r="D244" s="31"/>
    </row>
    <row r="245" spans="1:6" x14ac:dyDescent="0.25">
      <c r="A245" s="333">
        <v>6</v>
      </c>
      <c r="B245" s="146" t="s">
        <v>190</v>
      </c>
      <c r="C245" s="120">
        <v>86000</v>
      </c>
      <c r="D245" s="147" t="s">
        <v>50</v>
      </c>
    </row>
    <row r="246" spans="1:6" x14ac:dyDescent="0.25">
      <c r="A246" s="334"/>
      <c r="B246" s="146" t="s">
        <v>191</v>
      </c>
      <c r="C246" s="120">
        <v>70000</v>
      </c>
      <c r="D246" s="147" t="s">
        <v>50</v>
      </c>
    </row>
    <row r="247" spans="1:6" x14ac:dyDescent="0.25">
      <c r="A247" s="334"/>
      <c r="B247" s="146" t="s">
        <v>192</v>
      </c>
      <c r="C247" s="120">
        <v>15990</v>
      </c>
      <c r="D247" s="147" t="s">
        <v>50</v>
      </c>
    </row>
    <row r="248" spans="1:6" x14ac:dyDescent="0.25">
      <c r="A248" s="334"/>
      <c r="B248" s="146" t="s">
        <v>193</v>
      </c>
      <c r="C248" s="120">
        <v>125820</v>
      </c>
      <c r="D248" s="147" t="s">
        <v>50</v>
      </c>
    </row>
    <row r="249" spans="1:6" x14ac:dyDescent="0.25">
      <c r="A249" s="148"/>
      <c r="B249" s="149" t="s">
        <v>51</v>
      </c>
      <c r="C249" s="150">
        <f>SUM(C245:C248)</f>
        <v>297810</v>
      </c>
      <c r="D249" s="151"/>
    </row>
    <row r="250" spans="1:6" ht="15" customHeight="1" x14ac:dyDescent="0.25">
      <c r="C250" s="165"/>
    </row>
    <row r="251" spans="1:6" x14ac:dyDescent="0.25">
      <c r="A251" s="156"/>
      <c r="B251" s="37" t="s">
        <v>20</v>
      </c>
      <c r="C251" s="28">
        <f>C243+C249</f>
        <v>856738.76</v>
      </c>
      <c r="D251" s="29"/>
    </row>
    <row r="252" spans="1:6" x14ac:dyDescent="0.25">
      <c r="A252" s="156"/>
      <c r="B252" s="37" t="s">
        <v>101</v>
      </c>
      <c r="C252" s="28">
        <v>0</v>
      </c>
      <c r="D252" s="29"/>
    </row>
    <row r="253" spans="1:6" x14ac:dyDescent="0.25">
      <c r="B253" s="27" t="s">
        <v>100</v>
      </c>
      <c r="C253" s="30">
        <f>30000000-C235-C251-C252</f>
        <v>20457261.239999998</v>
      </c>
      <c r="D253" s="31"/>
    </row>
    <row r="254" spans="1:6" x14ac:dyDescent="0.25">
      <c r="B254" s="32"/>
      <c r="C254" s="33"/>
      <c r="D254" s="31"/>
    </row>
    <row r="255" spans="1:6" x14ac:dyDescent="0.25">
      <c r="B255" s="15" t="s">
        <v>45</v>
      </c>
      <c r="C255" t="s">
        <v>14</v>
      </c>
    </row>
    <row r="256" spans="1:6" s="185" customFormat="1" x14ac:dyDescent="0.25">
      <c r="A256" s="121"/>
      <c r="B256" s="15"/>
      <c r="C256"/>
      <c r="D256"/>
      <c r="E256"/>
      <c r="F256"/>
    </row>
    <row r="257" spans="1:6" s="185" customFormat="1" x14ac:dyDescent="0.25">
      <c r="A257" s="121"/>
      <c r="B257" s="15"/>
      <c r="C257"/>
      <c r="D257"/>
      <c r="E257"/>
      <c r="F257"/>
    </row>
    <row r="258" spans="1:6" ht="15" customHeight="1" x14ac:dyDescent="0.25"/>
    <row r="260" spans="1:6" ht="26.25" customHeight="1" x14ac:dyDescent="0.25">
      <c r="A260" s="154"/>
      <c r="B260" s="324" t="s">
        <v>9</v>
      </c>
      <c r="C260" s="324"/>
      <c r="D260" s="324"/>
    </row>
    <row r="261" spans="1:6" ht="15" customHeight="1" x14ac:dyDescent="0.25">
      <c r="A261" s="154"/>
      <c r="B261" s="7"/>
      <c r="C261" s="8"/>
      <c r="D261" s="10" t="s">
        <v>10</v>
      </c>
    </row>
    <row r="262" spans="1:6" ht="24.75" customHeight="1" x14ac:dyDescent="0.25">
      <c r="A262" s="325" t="s">
        <v>98</v>
      </c>
      <c r="B262" s="325"/>
      <c r="C262" s="325"/>
      <c r="D262" s="325"/>
    </row>
    <row r="263" spans="1:6" x14ac:dyDescent="0.25">
      <c r="A263" s="154"/>
      <c r="B263" s="11"/>
      <c r="C263" s="12" t="s">
        <v>197</v>
      </c>
      <c r="D263" s="13">
        <v>45362</v>
      </c>
    </row>
    <row r="264" spans="1:6" x14ac:dyDescent="0.25">
      <c r="A264" s="326" t="s">
        <v>11</v>
      </c>
      <c r="B264" s="328" t="s">
        <v>12</v>
      </c>
      <c r="C264" s="330" t="s">
        <v>64</v>
      </c>
      <c r="D264" s="332" t="s">
        <v>13</v>
      </c>
    </row>
    <row r="265" spans="1:6" x14ac:dyDescent="0.25">
      <c r="A265" s="327"/>
      <c r="B265" s="329"/>
      <c r="C265" s="331"/>
      <c r="D265" s="332"/>
    </row>
    <row r="266" spans="1:6" x14ac:dyDescent="0.25">
      <c r="A266" s="303"/>
      <c r="B266" s="14" t="s">
        <v>142</v>
      </c>
      <c r="C266" s="24">
        <v>9930000</v>
      </c>
      <c r="D266" s="304"/>
    </row>
    <row r="267" spans="1:6" x14ac:dyDescent="0.25">
      <c r="A267" s="304"/>
      <c r="C267" s="25"/>
      <c r="D267" s="26"/>
    </row>
    <row r="268" spans="1:6" ht="22.5" x14ac:dyDescent="0.25">
      <c r="A268" s="304">
        <v>1</v>
      </c>
      <c r="B268" s="276" t="s">
        <v>198</v>
      </c>
      <c r="C268" s="157">
        <v>54291</v>
      </c>
      <c r="D268" s="26">
        <v>410961</v>
      </c>
    </row>
    <row r="269" spans="1:6" x14ac:dyDescent="0.25">
      <c r="A269" s="304">
        <v>2</v>
      </c>
      <c r="B269" s="276" t="s">
        <v>199</v>
      </c>
      <c r="C269" s="157">
        <v>2500</v>
      </c>
      <c r="D269" s="26">
        <v>410961</v>
      </c>
    </row>
    <row r="270" spans="1:6" ht="22.5" x14ac:dyDescent="0.25">
      <c r="A270" s="304">
        <v>3</v>
      </c>
      <c r="B270" s="276" t="s">
        <v>200</v>
      </c>
      <c r="C270" s="157">
        <v>256800</v>
      </c>
      <c r="D270" s="26">
        <v>410961</v>
      </c>
    </row>
    <row r="271" spans="1:6" x14ac:dyDescent="0.25">
      <c r="A271" s="304">
        <v>4</v>
      </c>
      <c r="B271" s="276" t="s">
        <v>201</v>
      </c>
      <c r="C271" s="157">
        <v>234000</v>
      </c>
      <c r="D271" s="26">
        <v>410961</v>
      </c>
    </row>
    <row r="272" spans="1:6" ht="22.5" x14ac:dyDescent="0.25">
      <c r="A272" s="304">
        <v>5</v>
      </c>
      <c r="B272" s="276" t="s">
        <v>202</v>
      </c>
      <c r="C272" s="157">
        <v>578000</v>
      </c>
      <c r="D272" s="26">
        <v>410961</v>
      </c>
    </row>
    <row r="273" spans="1:4" ht="22.5" x14ac:dyDescent="0.25">
      <c r="A273" s="304">
        <v>6</v>
      </c>
      <c r="B273" s="276" t="s">
        <v>203</v>
      </c>
      <c r="C273" s="157">
        <v>377234</v>
      </c>
      <c r="D273" s="26">
        <v>410961</v>
      </c>
    </row>
    <row r="274" spans="1:4" x14ac:dyDescent="0.25">
      <c r="A274" s="304"/>
      <c r="B274" s="276"/>
      <c r="C274" s="157"/>
      <c r="D274" s="26"/>
    </row>
    <row r="275" spans="1:4" ht="15" customHeight="1" x14ac:dyDescent="0.25">
      <c r="A275" s="155"/>
      <c r="B275" s="35" t="s">
        <v>19</v>
      </c>
      <c r="C275" s="36">
        <f>SUM(C268:C274)</f>
        <v>1502825</v>
      </c>
      <c r="D275" s="26"/>
    </row>
    <row r="276" spans="1:4" ht="15" customHeight="1" x14ac:dyDescent="0.25">
      <c r="C276" s="165"/>
    </row>
    <row r="277" spans="1:4" x14ac:dyDescent="0.25">
      <c r="A277" s="156"/>
      <c r="B277" s="37" t="s">
        <v>20</v>
      </c>
      <c r="C277" s="28">
        <f>C275</f>
        <v>1502825</v>
      </c>
      <c r="D277" s="29"/>
    </row>
    <row r="278" spans="1:4" x14ac:dyDescent="0.25">
      <c r="A278" s="156"/>
      <c r="B278" s="37" t="s">
        <v>101</v>
      </c>
      <c r="C278" s="28">
        <v>0</v>
      </c>
      <c r="D278" s="29"/>
    </row>
    <row r="279" spans="1:4" x14ac:dyDescent="0.25">
      <c r="B279" s="27" t="s">
        <v>100</v>
      </c>
      <c r="C279" s="30">
        <f>30000000-C266-C277-C278</f>
        <v>18567175</v>
      </c>
      <c r="D279" s="31"/>
    </row>
    <row r="280" spans="1:4" x14ac:dyDescent="0.25">
      <c r="B280" s="32"/>
      <c r="C280" s="33"/>
      <c r="D280" s="31"/>
    </row>
    <row r="281" spans="1:4" x14ac:dyDescent="0.25">
      <c r="B281" s="15" t="s">
        <v>45</v>
      </c>
      <c r="C281" t="s">
        <v>14</v>
      </c>
    </row>
    <row r="285" spans="1:4" ht="26.25" customHeight="1" x14ac:dyDescent="0.25">
      <c r="A285" s="154"/>
      <c r="B285" s="324" t="s">
        <v>9</v>
      </c>
      <c r="C285" s="324"/>
      <c r="D285" s="324"/>
    </row>
    <row r="286" spans="1:4" ht="15" customHeight="1" x14ac:dyDescent="0.25">
      <c r="A286" s="154"/>
      <c r="B286" s="7"/>
      <c r="C286" s="8"/>
      <c r="D286" s="10" t="s">
        <v>10</v>
      </c>
    </row>
    <row r="287" spans="1:4" ht="24.75" customHeight="1" x14ac:dyDescent="0.25">
      <c r="A287" s="325" t="s">
        <v>98</v>
      </c>
      <c r="B287" s="325"/>
      <c r="C287" s="325"/>
      <c r="D287" s="325"/>
    </row>
    <row r="288" spans="1:4" x14ac:dyDescent="0.25">
      <c r="A288" s="154"/>
      <c r="B288" s="11"/>
      <c r="C288" s="12" t="s">
        <v>205</v>
      </c>
      <c r="D288" s="13">
        <v>45366</v>
      </c>
    </row>
    <row r="289" spans="1:4" x14ac:dyDescent="0.25">
      <c r="A289" s="326" t="s">
        <v>11</v>
      </c>
      <c r="B289" s="328" t="s">
        <v>12</v>
      </c>
      <c r="C289" s="330" t="s">
        <v>64</v>
      </c>
      <c r="D289" s="332" t="s">
        <v>13</v>
      </c>
    </row>
    <row r="290" spans="1:4" x14ac:dyDescent="0.25">
      <c r="A290" s="327"/>
      <c r="B290" s="329"/>
      <c r="C290" s="331"/>
      <c r="D290" s="332"/>
    </row>
    <row r="291" spans="1:4" x14ac:dyDescent="0.25">
      <c r="A291" s="308"/>
      <c r="B291" s="14" t="s">
        <v>142</v>
      </c>
      <c r="C291" s="24">
        <v>11427000</v>
      </c>
      <c r="D291" s="309"/>
    </row>
    <row r="292" spans="1:4" x14ac:dyDescent="0.25">
      <c r="A292" s="309"/>
      <c r="C292" s="25"/>
      <c r="D292" s="26"/>
    </row>
    <row r="293" spans="1:4" x14ac:dyDescent="0.25">
      <c r="A293" s="309">
        <v>1</v>
      </c>
      <c r="B293" s="276" t="s">
        <v>206</v>
      </c>
      <c r="C293" s="157">
        <v>4660</v>
      </c>
      <c r="D293" s="26">
        <v>410961</v>
      </c>
    </row>
    <row r="294" spans="1:4" x14ac:dyDescent="0.25">
      <c r="A294" s="309"/>
      <c r="B294" s="276"/>
      <c r="C294" s="157"/>
      <c r="D294" s="26"/>
    </row>
    <row r="295" spans="1:4" ht="15" customHeight="1" x14ac:dyDescent="0.25">
      <c r="A295" s="155"/>
      <c r="B295" s="35" t="s">
        <v>19</v>
      </c>
      <c r="C295" s="36">
        <f>SUM(C293:C294)</f>
        <v>4660</v>
      </c>
      <c r="D295" s="26"/>
    </row>
    <row r="296" spans="1:4" x14ac:dyDescent="0.25">
      <c r="A296" s="144"/>
      <c r="B296" s="145" t="s">
        <v>47</v>
      </c>
      <c r="C296" s="103"/>
      <c r="D296" s="31"/>
    </row>
    <row r="297" spans="1:4" x14ac:dyDescent="0.25">
      <c r="A297" s="333">
        <v>2</v>
      </c>
      <c r="B297" s="146" t="s">
        <v>207</v>
      </c>
      <c r="C297" s="120">
        <v>23135</v>
      </c>
      <c r="D297" s="147" t="s">
        <v>50</v>
      </c>
    </row>
    <row r="298" spans="1:4" x14ac:dyDescent="0.25">
      <c r="A298" s="334"/>
      <c r="B298" s="146" t="s">
        <v>208</v>
      </c>
      <c r="C298" s="120">
        <v>119000</v>
      </c>
      <c r="D298" s="147" t="s">
        <v>50</v>
      </c>
    </row>
    <row r="299" spans="1:4" x14ac:dyDescent="0.25">
      <c r="A299" s="148"/>
      <c r="B299" s="149" t="s">
        <v>51</v>
      </c>
      <c r="C299" s="150">
        <f>SUM(C297:C298)</f>
        <v>142135</v>
      </c>
      <c r="D299" s="151"/>
    </row>
    <row r="300" spans="1:4" ht="15" customHeight="1" x14ac:dyDescent="0.25">
      <c r="C300" s="165"/>
    </row>
    <row r="301" spans="1:4" x14ac:dyDescent="0.25">
      <c r="A301" s="156"/>
      <c r="B301" s="37" t="s">
        <v>20</v>
      </c>
      <c r="C301" s="28">
        <f>C295+C299</f>
        <v>146795</v>
      </c>
      <c r="D301" s="29"/>
    </row>
    <row r="302" spans="1:4" x14ac:dyDescent="0.25">
      <c r="A302" s="156"/>
      <c r="B302" s="37" t="s">
        <v>101</v>
      </c>
      <c r="C302" s="28">
        <v>0</v>
      </c>
      <c r="D302" s="29"/>
    </row>
    <row r="303" spans="1:4" x14ac:dyDescent="0.25">
      <c r="B303" s="27" t="s">
        <v>100</v>
      </c>
      <c r="C303" s="30">
        <f>30000000-C291-C301-C302</f>
        <v>18426205</v>
      </c>
      <c r="D303" s="31"/>
    </row>
    <row r="304" spans="1:4" x14ac:dyDescent="0.25">
      <c r="B304" s="32"/>
      <c r="C304" s="33"/>
      <c r="D304" s="31"/>
    </row>
    <row r="305" spans="1:4" x14ac:dyDescent="0.25">
      <c r="B305" s="15" t="s">
        <v>45</v>
      </c>
      <c r="C305" t="s">
        <v>14</v>
      </c>
    </row>
    <row r="309" spans="1:4" ht="26.25" customHeight="1" x14ac:dyDescent="0.25">
      <c r="A309" s="154"/>
      <c r="B309" s="324" t="s">
        <v>9</v>
      </c>
      <c r="C309" s="324"/>
      <c r="D309" s="324"/>
    </row>
    <row r="310" spans="1:4" ht="15" customHeight="1" x14ac:dyDescent="0.25">
      <c r="A310" s="154"/>
      <c r="B310" s="7"/>
      <c r="C310" s="8"/>
      <c r="D310" s="10" t="s">
        <v>10</v>
      </c>
    </row>
    <row r="311" spans="1:4" ht="24.75" customHeight="1" x14ac:dyDescent="0.25">
      <c r="A311" s="325" t="s">
        <v>98</v>
      </c>
      <c r="B311" s="325"/>
      <c r="C311" s="325"/>
      <c r="D311" s="325"/>
    </row>
    <row r="312" spans="1:4" x14ac:dyDescent="0.25">
      <c r="A312" s="154"/>
      <c r="B312" s="11"/>
      <c r="C312" s="12" t="s">
        <v>212</v>
      </c>
      <c r="D312" s="13">
        <v>45373</v>
      </c>
    </row>
    <row r="313" spans="1:4" x14ac:dyDescent="0.25">
      <c r="A313" s="326" t="s">
        <v>11</v>
      </c>
      <c r="B313" s="328" t="s">
        <v>12</v>
      </c>
      <c r="C313" s="330" t="s">
        <v>64</v>
      </c>
      <c r="D313" s="332" t="s">
        <v>13</v>
      </c>
    </row>
    <row r="314" spans="1:4" x14ac:dyDescent="0.25">
      <c r="A314" s="327"/>
      <c r="B314" s="329"/>
      <c r="C314" s="331"/>
      <c r="D314" s="332"/>
    </row>
    <row r="315" spans="1:4" x14ac:dyDescent="0.25">
      <c r="A315" s="310"/>
      <c r="B315" s="14" t="s">
        <v>142</v>
      </c>
      <c r="C315" s="24">
        <v>11574000</v>
      </c>
      <c r="D315" s="311"/>
    </row>
    <row r="316" spans="1:4" x14ac:dyDescent="0.25">
      <c r="A316" s="311"/>
      <c r="C316" s="25"/>
      <c r="D316" s="26"/>
    </row>
    <row r="317" spans="1:4" ht="22.5" x14ac:dyDescent="0.25">
      <c r="A317" s="311">
        <v>1</v>
      </c>
      <c r="B317" s="276" t="s">
        <v>213</v>
      </c>
      <c r="C317" s="157">
        <v>163447</v>
      </c>
      <c r="D317" s="26">
        <v>410961</v>
      </c>
    </row>
    <row r="318" spans="1:4" x14ac:dyDescent="0.25">
      <c r="A318" s="311"/>
      <c r="B318" s="276"/>
      <c r="C318" s="157"/>
      <c r="D318" s="26"/>
    </row>
    <row r="319" spans="1:4" ht="15" customHeight="1" x14ac:dyDescent="0.25">
      <c r="A319" s="155"/>
      <c r="B319" s="35" t="s">
        <v>19</v>
      </c>
      <c r="C319" s="36">
        <f>SUM(C317:C318)</f>
        <v>163447</v>
      </c>
      <c r="D319" s="26"/>
    </row>
    <row r="320" spans="1:4" x14ac:dyDescent="0.25">
      <c r="A320" s="144"/>
      <c r="B320" s="145" t="s">
        <v>47</v>
      </c>
      <c r="C320" s="103"/>
      <c r="D320" s="31"/>
    </row>
    <row r="321" spans="1:4" x14ac:dyDescent="0.25">
      <c r="A321" s="333">
        <v>2</v>
      </c>
      <c r="B321" s="146" t="s">
        <v>214</v>
      </c>
      <c r="C321" s="120">
        <v>40000</v>
      </c>
      <c r="D321" s="147" t="s">
        <v>50</v>
      </c>
    </row>
    <row r="322" spans="1:4" x14ac:dyDescent="0.25">
      <c r="A322" s="334"/>
      <c r="B322" s="146" t="s">
        <v>215</v>
      </c>
      <c r="C322" s="120">
        <v>60064</v>
      </c>
      <c r="D322" s="147" t="s">
        <v>50</v>
      </c>
    </row>
    <row r="323" spans="1:4" x14ac:dyDescent="0.25">
      <c r="A323" s="334"/>
      <c r="B323" s="146" t="s">
        <v>216</v>
      </c>
      <c r="C323" s="120">
        <v>90000</v>
      </c>
      <c r="D323" s="147" t="s">
        <v>50</v>
      </c>
    </row>
    <row r="324" spans="1:4" x14ac:dyDescent="0.25">
      <c r="A324" s="148"/>
      <c r="B324" s="149" t="s">
        <v>51</v>
      </c>
      <c r="C324" s="150">
        <f>SUM(C321:C323)</f>
        <v>190064</v>
      </c>
      <c r="D324" s="151"/>
    </row>
    <row r="325" spans="1:4" ht="15" customHeight="1" x14ac:dyDescent="0.25">
      <c r="C325" s="165"/>
    </row>
    <row r="326" spans="1:4" x14ac:dyDescent="0.25">
      <c r="A326" s="156"/>
      <c r="B326" s="37" t="s">
        <v>20</v>
      </c>
      <c r="C326" s="28">
        <f>C319+C324</f>
        <v>353511</v>
      </c>
      <c r="D326" s="29"/>
    </row>
    <row r="327" spans="1:4" x14ac:dyDescent="0.25">
      <c r="A327" s="156"/>
      <c r="B327" s="37" t="s">
        <v>101</v>
      </c>
      <c r="C327" s="28">
        <v>0</v>
      </c>
      <c r="D327" s="29"/>
    </row>
    <row r="328" spans="1:4" x14ac:dyDescent="0.25">
      <c r="B328" s="27" t="s">
        <v>100</v>
      </c>
      <c r="C328" s="30">
        <f>30000000-C315-C326-C327</f>
        <v>18072489</v>
      </c>
      <c r="D328" s="31"/>
    </row>
    <row r="329" spans="1:4" x14ac:dyDescent="0.25">
      <c r="B329" s="32"/>
      <c r="C329" s="33"/>
      <c r="D329" s="31"/>
    </row>
    <row r="330" spans="1:4" x14ac:dyDescent="0.25">
      <c r="B330" s="15" t="s">
        <v>45</v>
      </c>
      <c r="C330" t="s">
        <v>14</v>
      </c>
    </row>
    <row r="332" spans="1:4" ht="16.5" customHeight="1" x14ac:dyDescent="0.25">
      <c r="C332" s="312"/>
    </row>
    <row r="333" spans="1:4" x14ac:dyDescent="0.25">
      <c r="C333" s="312"/>
    </row>
    <row r="334" spans="1:4" x14ac:dyDescent="0.25">
      <c r="C334" s="312"/>
    </row>
    <row r="335" spans="1:4" ht="26.25" customHeight="1" x14ac:dyDescent="0.25">
      <c r="A335" s="154"/>
      <c r="B335" s="324" t="s">
        <v>9</v>
      </c>
      <c r="C335" s="324"/>
      <c r="D335" s="324"/>
    </row>
    <row r="336" spans="1:4" ht="15" customHeight="1" x14ac:dyDescent="0.25">
      <c r="A336" s="154"/>
      <c r="B336" s="7"/>
      <c r="C336" s="8"/>
      <c r="D336" s="10" t="s">
        <v>10</v>
      </c>
    </row>
    <row r="337" spans="1:4" ht="24.75" customHeight="1" x14ac:dyDescent="0.25">
      <c r="A337" s="325" t="s">
        <v>98</v>
      </c>
      <c r="B337" s="325"/>
      <c r="C337" s="325"/>
      <c r="D337" s="325"/>
    </row>
    <row r="338" spans="1:4" x14ac:dyDescent="0.25">
      <c r="A338" s="154"/>
      <c r="B338" s="11"/>
      <c r="C338" s="12" t="s">
        <v>218</v>
      </c>
      <c r="D338" s="13">
        <v>45380</v>
      </c>
    </row>
    <row r="339" spans="1:4" x14ac:dyDescent="0.25">
      <c r="A339" s="326" t="s">
        <v>11</v>
      </c>
      <c r="B339" s="328" t="s">
        <v>12</v>
      </c>
      <c r="C339" s="330" t="s">
        <v>64</v>
      </c>
      <c r="D339" s="332" t="s">
        <v>13</v>
      </c>
    </row>
    <row r="340" spans="1:4" x14ac:dyDescent="0.25">
      <c r="A340" s="327"/>
      <c r="B340" s="329"/>
      <c r="C340" s="331"/>
      <c r="D340" s="332"/>
    </row>
    <row r="341" spans="1:4" x14ac:dyDescent="0.25">
      <c r="A341" s="313"/>
      <c r="B341" s="14" t="s">
        <v>142</v>
      </c>
      <c r="C341" s="24">
        <v>11928000</v>
      </c>
      <c r="D341" s="314"/>
    </row>
    <row r="342" spans="1:4" x14ac:dyDescent="0.25">
      <c r="A342" s="314"/>
      <c r="C342" s="25"/>
      <c r="D342" s="26"/>
    </row>
    <row r="343" spans="1:4" x14ac:dyDescent="0.25">
      <c r="A343" s="314">
        <v>1</v>
      </c>
      <c r="B343" s="276" t="s">
        <v>219</v>
      </c>
      <c r="C343" s="157">
        <v>15968</v>
      </c>
      <c r="D343" s="26">
        <v>410961</v>
      </c>
    </row>
    <row r="344" spans="1:4" x14ac:dyDescent="0.25">
      <c r="A344" s="315">
        <v>2</v>
      </c>
      <c r="B344" s="276" t="s">
        <v>220</v>
      </c>
      <c r="C344" s="157">
        <v>104096</v>
      </c>
      <c r="D344" s="26">
        <v>410961</v>
      </c>
    </row>
    <row r="345" spans="1:4" x14ac:dyDescent="0.25">
      <c r="A345" s="317">
        <v>3</v>
      </c>
      <c r="B345" s="276" t="s">
        <v>221</v>
      </c>
      <c r="C345" s="157">
        <v>16280</v>
      </c>
      <c r="D345" s="26">
        <v>410961</v>
      </c>
    </row>
    <row r="346" spans="1:4" x14ac:dyDescent="0.25">
      <c r="A346" s="316">
        <v>4</v>
      </c>
      <c r="B346" s="276" t="s">
        <v>222</v>
      </c>
      <c r="C346" s="157">
        <v>4250</v>
      </c>
      <c r="D346" s="26">
        <v>410961</v>
      </c>
    </row>
    <row r="347" spans="1:4" x14ac:dyDescent="0.25">
      <c r="A347" s="314"/>
      <c r="B347" s="276"/>
      <c r="C347" s="157"/>
      <c r="D347" s="26"/>
    </row>
    <row r="348" spans="1:4" ht="15" customHeight="1" x14ac:dyDescent="0.25">
      <c r="A348" s="155"/>
      <c r="B348" s="35" t="s">
        <v>19</v>
      </c>
      <c r="C348" s="36">
        <f>SUM(C343:C347)</f>
        <v>140594</v>
      </c>
      <c r="D348" s="26"/>
    </row>
    <row r="349" spans="1:4" x14ac:dyDescent="0.25">
      <c r="A349" s="144"/>
      <c r="B349" s="145" t="s">
        <v>47</v>
      </c>
      <c r="C349" s="103"/>
      <c r="D349" s="31"/>
    </row>
    <row r="350" spans="1:4" x14ac:dyDescent="0.25">
      <c r="A350" s="333">
        <v>5</v>
      </c>
      <c r="B350" s="146" t="s">
        <v>223</v>
      </c>
      <c r="C350" s="120">
        <v>150000</v>
      </c>
      <c r="D350" s="147" t="s">
        <v>50</v>
      </c>
    </row>
    <row r="351" spans="1:4" x14ac:dyDescent="0.25">
      <c r="A351" s="334"/>
      <c r="B351" s="146" t="s">
        <v>224</v>
      </c>
      <c r="C351" s="120">
        <v>80000</v>
      </c>
      <c r="D351" s="147" t="s">
        <v>50</v>
      </c>
    </row>
    <row r="352" spans="1:4" x14ac:dyDescent="0.25">
      <c r="A352" s="334"/>
      <c r="B352" s="146"/>
      <c r="C352" s="120"/>
      <c r="D352" s="147" t="s">
        <v>50</v>
      </c>
    </row>
    <row r="353" spans="1:4" x14ac:dyDescent="0.25">
      <c r="A353" s="148"/>
      <c r="B353" s="149" t="s">
        <v>51</v>
      </c>
      <c r="C353" s="150">
        <f>SUM(C350:C352)</f>
        <v>230000</v>
      </c>
      <c r="D353" s="151"/>
    </row>
    <row r="354" spans="1:4" ht="15" customHeight="1" x14ac:dyDescent="0.25">
      <c r="C354" s="165"/>
    </row>
    <row r="355" spans="1:4" x14ac:dyDescent="0.25">
      <c r="A355" s="156"/>
      <c r="B355" s="37" t="s">
        <v>20</v>
      </c>
      <c r="C355" s="28">
        <f>C348+C353</f>
        <v>370594</v>
      </c>
      <c r="D355" s="29"/>
    </row>
    <row r="356" spans="1:4" x14ac:dyDescent="0.25">
      <c r="A356" s="156"/>
      <c r="B356" s="37" t="s">
        <v>101</v>
      </c>
      <c r="C356" s="28">
        <v>0</v>
      </c>
      <c r="D356" s="29"/>
    </row>
    <row r="357" spans="1:4" x14ac:dyDescent="0.25">
      <c r="B357" s="27" t="s">
        <v>100</v>
      </c>
      <c r="C357" s="30">
        <f>30000000-C341-C355-C356</f>
        <v>17701406</v>
      </c>
      <c r="D357" s="31"/>
    </row>
    <row r="358" spans="1:4" x14ac:dyDescent="0.25">
      <c r="B358" s="32"/>
      <c r="C358" s="33"/>
      <c r="D358" s="31"/>
    </row>
    <row r="359" spans="1:4" x14ac:dyDescent="0.25">
      <c r="B359" s="15" t="s">
        <v>45</v>
      </c>
      <c r="C359" t="s">
        <v>14</v>
      </c>
    </row>
    <row r="363" spans="1:4" ht="26.25" customHeight="1" x14ac:dyDescent="0.25"/>
    <row r="364" spans="1:4" x14ac:dyDescent="0.25">
      <c r="C364" s="312"/>
    </row>
    <row r="365" spans="1:4" ht="26.25" customHeight="1" x14ac:dyDescent="0.25">
      <c r="A365" s="154"/>
      <c r="B365" s="324" t="s">
        <v>9</v>
      </c>
      <c r="C365" s="324"/>
      <c r="D365" s="324"/>
    </row>
    <row r="366" spans="1:4" ht="15" customHeight="1" x14ac:dyDescent="0.25">
      <c r="A366" s="154"/>
      <c r="B366" s="7"/>
      <c r="C366" s="8"/>
      <c r="D366" s="10" t="s">
        <v>10</v>
      </c>
    </row>
    <row r="367" spans="1:4" ht="24.75" customHeight="1" x14ac:dyDescent="0.25">
      <c r="A367" s="325" t="s">
        <v>98</v>
      </c>
      <c r="B367" s="325"/>
      <c r="C367" s="325"/>
      <c r="D367" s="325"/>
    </row>
    <row r="368" spans="1:4" x14ac:dyDescent="0.25">
      <c r="A368" s="154"/>
      <c r="B368" s="11"/>
      <c r="C368" s="12" t="s">
        <v>230</v>
      </c>
      <c r="D368" s="13">
        <v>45387</v>
      </c>
    </row>
    <row r="369" spans="1:4" x14ac:dyDescent="0.25">
      <c r="A369" s="326" t="s">
        <v>11</v>
      </c>
      <c r="B369" s="328" t="s">
        <v>12</v>
      </c>
      <c r="C369" s="330" t="s">
        <v>64</v>
      </c>
      <c r="D369" s="332" t="s">
        <v>13</v>
      </c>
    </row>
    <row r="370" spans="1:4" x14ac:dyDescent="0.25">
      <c r="A370" s="327"/>
      <c r="B370" s="329"/>
      <c r="C370" s="331"/>
      <c r="D370" s="332"/>
    </row>
    <row r="371" spans="1:4" x14ac:dyDescent="0.25">
      <c r="A371" s="318"/>
      <c r="B371" s="14" t="s">
        <v>142</v>
      </c>
      <c r="C371" s="24">
        <v>11321000</v>
      </c>
      <c r="D371" s="319"/>
    </row>
    <row r="372" spans="1:4" x14ac:dyDescent="0.25">
      <c r="A372" s="319"/>
      <c r="C372" s="25"/>
      <c r="D372" s="26"/>
    </row>
    <row r="373" spans="1:4" x14ac:dyDescent="0.25">
      <c r="A373" s="319">
        <v>1</v>
      </c>
      <c r="B373" s="276" t="s">
        <v>232</v>
      </c>
      <c r="C373" s="157">
        <v>44404</v>
      </c>
      <c r="D373" s="26">
        <v>410961</v>
      </c>
    </row>
    <row r="374" spans="1:4" ht="22.5" x14ac:dyDescent="0.25">
      <c r="A374" s="319">
        <v>2</v>
      </c>
      <c r="B374" s="276" t="s">
        <v>233</v>
      </c>
      <c r="C374" s="157">
        <v>147600</v>
      </c>
      <c r="D374" s="26">
        <v>410961</v>
      </c>
    </row>
    <row r="375" spans="1:4" x14ac:dyDescent="0.25">
      <c r="A375" s="319"/>
      <c r="B375" s="276"/>
      <c r="C375" s="157"/>
      <c r="D375" s="26"/>
    </row>
    <row r="376" spans="1:4" ht="15" customHeight="1" x14ac:dyDescent="0.25">
      <c r="A376" s="155"/>
      <c r="B376" s="35" t="s">
        <v>19</v>
      </c>
      <c r="C376" s="36">
        <f>SUM(C373:C375)</f>
        <v>192004</v>
      </c>
      <c r="D376" s="26"/>
    </row>
    <row r="377" spans="1:4" x14ac:dyDescent="0.25">
      <c r="A377" s="144"/>
      <c r="B377" s="145" t="s">
        <v>47</v>
      </c>
      <c r="C377" s="103"/>
      <c r="D377" s="31"/>
    </row>
    <row r="378" spans="1:4" x14ac:dyDescent="0.25">
      <c r="A378" s="321">
        <v>3</v>
      </c>
      <c r="B378" s="146" t="s">
        <v>231</v>
      </c>
      <c r="C378" s="120">
        <v>55000</v>
      </c>
      <c r="D378" s="147" t="s">
        <v>50</v>
      </c>
    </row>
    <row r="379" spans="1:4" x14ac:dyDescent="0.25">
      <c r="A379" s="148"/>
      <c r="B379" s="149" t="s">
        <v>51</v>
      </c>
      <c r="C379" s="150">
        <f>SUM(C378:C378)</f>
        <v>55000</v>
      </c>
      <c r="D379" s="151"/>
    </row>
    <row r="380" spans="1:4" ht="15" customHeight="1" x14ac:dyDescent="0.25">
      <c r="C380" s="165"/>
    </row>
    <row r="381" spans="1:4" x14ac:dyDescent="0.25">
      <c r="A381" s="156"/>
      <c r="B381" s="37" t="s">
        <v>20</v>
      </c>
      <c r="C381" s="28">
        <f>C376+C379</f>
        <v>247004</v>
      </c>
      <c r="D381" s="29"/>
    </row>
    <row r="382" spans="1:4" x14ac:dyDescent="0.25">
      <c r="A382" s="156"/>
      <c r="B382" s="37" t="s">
        <v>101</v>
      </c>
      <c r="C382" s="28">
        <v>0</v>
      </c>
      <c r="D382" s="29"/>
    </row>
    <row r="383" spans="1:4" x14ac:dyDescent="0.25">
      <c r="B383" s="27" t="s">
        <v>100</v>
      </c>
      <c r="C383" s="30">
        <f>30000000-C371-C381-C382</f>
        <v>18431996</v>
      </c>
      <c r="D383" s="31"/>
    </row>
    <row r="384" spans="1:4" x14ac:dyDescent="0.25">
      <c r="B384" s="32"/>
      <c r="C384" s="33"/>
      <c r="D384" s="31"/>
    </row>
    <row r="385" spans="1:6" x14ac:dyDescent="0.25">
      <c r="B385" s="15" t="s">
        <v>45</v>
      </c>
      <c r="C385" t="s">
        <v>14</v>
      </c>
    </row>
    <row r="387" spans="1:6" ht="15" customHeight="1" x14ac:dyDescent="0.25"/>
    <row r="388" spans="1:6" ht="24.75" customHeight="1" x14ac:dyDescent="0.25"/>
    <row r="390" spans="1:6" ht="15" customHeight="1" x14ac:dyDescent="0.25"/>
    <row r="398" spans="1:6" ht="15" customHeight="1" x14ac:dyDescent="0.25"/>
    <row r="399" spans="1:6" s="185" customFormat="1" x14ac:dyDescent="0.25">
      <c r="A399" s="121"/>
      <c r="B399" s="15"/>
      <c r="C399"/>
      <c r="D399"/>
      <c r="E399"/>
      <c r="F399"/>
    </row>
    <row r="400" spans="1:6" s="185" customFormat="1" x14ac:dyDescent="0.25">
      <c r="A400" s="121"/>
      <c r="B400" s="15"/>
      <c r="C400"/>
      <c r="D400"/>
      <c r="E400"/>
      <c r="F400"/>
    </row>
    <row r="401" spans="1:6" s="185" customFormat="1" x14ac:dyDescent="0.25">
      <c r="A401" s="121"/>
      <c r="B401" s="15"/>
      <c r="C401"/>
      <c r="D401"/>
      <c r="E401"/>
      <c r="F401"/>
    </row>
    <row r="402" spans="1:6" s="185" customFormat="1" x14ac:dyDescent="0.25">
      <c r="A402" s="121"/>
      <c r="B402" s="15"/>
      <c r="C402"/>
      <c r="D402"/>
      <c r="E402"/>
      <c r="F402"/>
    </row>
    <row r="403" spans="1:6" s="185" customFormat="1" x14ac:dyDescent="0.25">
      <c r="A403" s="121"/>
      <c r="B403" s="15"/>
      <c r="C403"/>
      <c r="D403"/>
      <c r="E403"/>
      <c r="F403"/>
    </row>
    <row r="404" spans="1:6" ht="15" customHeight="1" x14ac:dyDescent="0.25"/>
    <row r="410" spans="1:6" ht="16.5" customHeight="1" x14ac:dyDescent="0.25"/>
    <row r="411" spans="1:6" ht="15" customHeight="1" x14ac:dyDescent="0.25"/>
    <row r="415" spans="1:6" ht="26.25" customHeight="1" x14ac:dyDescent="0.25"/>
    <row r="416" spans="1:6" ht="15" customHeight="1" x14ac:dyDescent="0.25"/>
    <row r="417" spans="1:6" ht="24.75" customHeight="1" x14ac:dyDescent="0.25"/>
    <row r="419" spans="1:6" ht="15" customHeight="1" x14ac:dyDescent="0.25"/>
    <row r="427" spans="1:6" ht="15" customHeight="1" x14ac:dyDescent="0.25"/>
    <row r="428" spans="1:6" s="185" customFormat="1" x14ac:dyDescent="0.25">
      <c r="A428" s="121"/>
      <c r="B428" s="15"/>
      <c r="C428"/>
      <c r="D428"/>
      <c r="E428"/>
      <c r="F428"/>
    </row>
    <row r="429" spans="1:6" s="185" customFormat="1" x14ac:dyDescent="0.25">
      <c r="A429" s="121"/>
      <c r="B429" s="15"/>
      <c r="C429"/>
      <c r="D429"/>
      <c r="E429"/>
      <c r="F429"/>
    </row>
    <row r="430" spans="1:6" s="185" customFormat="1" x14ac:dyDescent="0.25">
      <c r="A430" s="121"/>
      <c r="B430" s="15"/>
      <c r="C430"/>
      <c r="D430"/>
      <c r="E430"/>
      <c r="F430"/>
    </row>
    <row r="431" spans="1:6" s="185" customFormat="1" x14ac:dyDescent="0.25">
      <c r="A431" s="121"/>
      <c r="B431" s="15"/>
      <c r="C431"/>
      <c r="D431"/>
      <c r="E431"/>
      <c r="F431"/>
    </row>
    <row r="432" spans="1:6" s="185" customFormat="1" x14ac:dyDescent="0.25">
      <c r="A432" s="121"/>
      <c r="B432" s="15"/>
      <c r="C432"/>
      <c r="D432"/>
      <c r="E432"/>
      <c r="F432"/>
    </row>
    <row r="433" ht="15" customHeight="1" x14ac:dyDescent="0.25"/>
    <row r="439" ht="16.5" customHeight="1" x14ac:dyDescent="0.25"/>
    <row r="442" ht="26.25" customHeight="1" x14ac:dyDescent="0.25"/>
    <row r="443" ht="15" customHeight="1" x14ac:dyDescent="0.25"/>
    <row r="444" ht="24.75" customHeight="1" x14ac:dyDescent="0.25"/>
    <row r="446" ht="15" customHeight="1" x14ac:dyDescent="0.25"/>
    <row r="453" spans="1:6" ht="15" customHeight="1" x14ac:dyDescent="0.25"/>
    <row r="457" spans="1:6" s="185" customFormat="1" x14ac:dyDescent="0.25">
      <c r="A457" s="121"/>
      <c r="B457" s="15"/>
      <c r="C457"/>
      <c r="D457"/>
      <c r="E457"/>
      <c r="F457"/>
    </row>
    <row r="458" spans="1:6" s="185" customFormat="1" x14ac:dyDescent="0.25">
      <c r="A458" s="121"/>
      <c r="B458" s="15"/>
      <c r="C458"/>
      <c r="D458"/>
      <c r="E458"/>
      <c r="F458"/>
    </row>
    <row r="459" spans="1:6" s="185" customFormat="1" x14ac:dyDescent="0.25">
      <c r="A459" s="121"/>
      <c r="B459" s="15"/>
      <c r="C459"/>
      <c r="D459"/>
      <c r="E459"/>
      <c r="F459"/>
    </row>
    <row r="460" spans="1:6" s="185" customFormat="1" x14ac:dyDescent="0.25">
      <c r="A460" s="121"/>
      <c r="B460" s="15"/>
      <c r="C460"/>
      <c r="D460"/>
      <c r="E460"/>
      <c r="F460"/>
    </row>
    <row r="461" spans="1:6" s="185" customFormat="1" x14ac:dyDescent="0.25">
      <c r="A461" s="121"/>
      <c r="B461" s="15"/>
      <c r="C461"/>
      <c r="D461"/>
      <c r="E461"/>
      <c r="F461"/>
    </row>
    <row r="462" spans="1:6" s="185" customFormat="1" x14ac:dyDescent="0.25">
      <c r="A462" s="121"/>
      <c r="B462" s="15"/>
      <c r="C462"/>
      <c r="D462"/>
      <c r="E462"/>
      <c r="F462"/>
    </row>
    <row r="463" spans="1:6" s="185" customFormat="1" x14ac:dyDescent="0.25">
      <c r="A463" s="121"/>
      <c r="B463" s="15"/>
      <c r="C463"/>
      <c r="D463"/>
      <c r="E463"/>
      <c r="F463"/>
    </row>
    <row r="464" spans="1:6" s="185" customFormat="1" x14ac:dyDescent="0.25">
      <c r="A464" s="121"/>
      <c r="B464" s="15"/>
      <c r="C464"/>
      <c r="D464"/>
      <c r="E464"/>
      <c r="F464"/>
    </row>
    <row r="465" spans="1:6" s="185" customFormat="1" x14ac:dyDescent="0.25">
      <c r="A465" s="121"/>
      <c r="B465" s="15"/>
      <c r="C465"/>
      <c r="D465"/>
      <c r="E465"/>
      <c r="F465"/>
    </row>
    <row r="466" spans="1:6" ht="15" customHeight="1" x14ac:dyDescent="0.25"/>
    <row r="478" spans="1:6" ht="26.25" customHeight="1" x14ac:dyDescent="0.25"/>
    <row r="479" spans="1:6" ht="15" customHeight="1" x14ac:dyDescent="0.25"/>
    <row r="480" spans="1:6" ht="24.75" customHeight="1" x14ac:dyDescent="0.25"/>
    <row r="482" spans="1:6" ht="15" customHeight="1" x14ac:dyDescent="0.25"/>
    <row r="490" spans="1:6" ht="15" customHeight="1" x14ac:dyDescent="0.25"/>
    <row r="491" spans="1:6" s="185" customFormat="1" x14ac:dyDescent="0.25">
      <c r="A491" s="121"/>
      <c r="B491" s="15"/>
      <c r="C491"/>
      <c r="D491"/>
      <c r="E491"/>
      <c r="F491"/>
    </row>
    <row r="492" spans="1:6" s="185" customFormat="1" x14ac:dyDescent="0.25">
      <c r="A492" s="121"/>
      <c r="B492" s="15"/>
      <c r="C492"/>
      <c r="D492"/>
      <c r="E492"/>
      <c r="F492"/>
    </row>
    <row r="493" spans="1:6" s="185" customFormat="1" x14ac:dyDescent="0.25">
      <c r="A493" s="121"/>
      <c r="B493" s="15"/>
      <c r="C493"/>
      <c r="D493"/>
      <c r="E493"/>
      <c r="F493"/>
    </row>
    <row r="494" spans="1:6" s="185" customFormat="1" x14ac:dyDescent="0.25">
      <c r="A494" s="121"/>
      <c r="B494" s="15"/>
      <c r="C494"/>
      <c r="D494"/>
      <c r="E494"/>
      <c r="F494"/>
    </row>
    <row r="495" spans="1:6" s="185" customFormat="1" x14ac:dyDescent="0.25">
      <c r="A495" s="121"/>
      <c r="B495" s="15"/>
      <c r="C495"/>
      <c r="D495"/>
      <c r="E495"/>
      <c r="F495"/>
    </row>
    <row r="496" spans="1:6" s="185" customFormat="1" x14ac:dyDescent="0.25">
      <c r="A496" s="121"/>
      <c r="B496" s="15"/>
      <c r="C496"/>
      <c r="D496"/>
      <c r="E496"/>
      <c r="F496"/>
    </row>
    <row r="497" ht="15" customHeight="1" x14ac:dyDescent="0.25"/>
    <row r="509" ht="26.25" customHeight="1" x14ac:dyDescent="0.25"/>
    <row r="510" ht="15" customHeight="1" x14ac:dyDescent="0.25"/>
    <row r="511" ht="24.75" customHeight="1" x14ac:dyDescent="0.25"/>
    <row r="513" spans="1:6" ht="15" customHeight="1" x14ac:dyDescent="0.25"/>
    <row r="516" spans="1:6" s="185" customFormat="1" x14ac:dyDescent="0.25">
      <c r="A516" s="121"/>
      <c r="B516" s="15"/>
      <c r="C516"/>
      <c r="D516"/>
      <c r="E516"/>
      <c r="F516"/>
    </row>
    <row r="517" spans="1:6" s="185" customFormat="1" x14ac:dyDescent="0.25">
      <c r="A517" s="121"/>
      <c r="B517" s="15"/>
      <c r="C517"/>
      <c r="D517"/>
      <c r="E517"/>
      <c r="F517"/>
    </row>
    <row r="518" spans="1:6" s="185" customFormat="1" x14ac:dyDescent="0.25">
      <c r="A518" s="121"/>
      <c r="B518" s="15"/>
      <c r="C518"/>
      <c r="D518"/>
      <c r="E518"/>
      <c r="F518"/>
    </row>
    <row r="519" spans="1:6" s="185" customFormat="1" x14ac:dyDescent="0.25">
      <c r="A519" s="121"/>
      <c r="B519" s="15"/>
      <c r="C519"/>
      <c r="D519"/>
      <c r="E519"/>
      <c r="F519"/>
    </row>
    <row r="520" spans="1:6" s="185" customFormat="1" x14ac:dyDescent="0.25">
      <c r="A520" s="121"/>
      <c r="B520" s="15"/>
      <c r="C520"/>
      <c r="D520"/>
      <c r="E520"/>
      <c r="F520"/>
    </row>
    <row r="521" spans="1:6" s="185" customFormat="1" x14ac:dyDescent="0.25">
      <c r="A521" s="121"/>
      <c r="B521" s="15"/>
      <c r="C521"/>
      <c r="D521"/>
      <c r="E521"/>
      <c r="F521"/>
    </row>
    <row r="522" spans="1:6" s="185" customFormat="1" x14ac:dyDescent="0.25">
      <c r="A522" s="121"/>
      <c r="B522" s="15"/>
      <c r="C522"/>
      <c r="D522"/>
      <c r="E522"/>
      <c r="F522"/>
    </row>
    <row r="523" spans="1:6" ht="15" customHeight="1" x14ac:dyDescent="0.25"/>
    <row r="534" ht="26.25" customHeight="1" x14ac:dyDescent="0.25"/>
    <row r="535" ht="15" customHeight="1" x14ac:dyDescent="0.25"/>
    <row r="536" ht="24.75" customHeight="1" x14ac:dyDescent="0.25"/>
    <row r="538" ht="15" customHeight="1" x14ac:dyDescent="0.25"/>
    <row r="544" ht="15" customHeight="1" x14ac:dyDescent="0.25"/>
    <row r="545" spans="1:6" s="185" customFormat="1" x14ac:dyDescent="0.25">
      <c r="A545" s="121"/>
      <c r="B545" s="15"/>
      <c r="C545"/>
      <c r="D545"/>
      <c r="E545"/>
      <c r="F545"/>
    </row>
    <row r="546" spans="1:6" s="185" customFormat="1" x14ac:dyDescent="0.25">
      <c r="A546" s="121"/>
      <c r="B546" s="15"/>
      <c r="C546"/>
      <c r="D546"/>
      <c r="E546"/>
      <c r="F546"/>
    </row>
    <row r="547" spans="1:6" s="185" customFormat="1" x14ac:dyDescent="0.25">
      <c r="A547" s="121"/>
      <c r="B547" s="15"/>
      <c r="C547"/>
      <c r="D547"/>
      <c r="E547"/>
      <c r="F547"/>
    </row>
    <row r="548" spans="1:6" s="185" customFormat="1" x14ac:dyDescent="0.25">
      <c r="A548" s="121"/>
      <c r="B548" s="15"/>
      <c r="C548"/>
      <c r="D548"/>
      <c r="E548"/>
      <c r="F548"/>
    </row>
    <row r="549" spans="1:6" s="185" customFormat="1" x14ac:dyDescent="0.25">
      <c r="A549" s="121"/>
      <c r="B549" s="15"/>
      <c r="C549"/>
      <c r="D549"/>
      <c r="E549"/>
      <c r="F549"/>
    </row>
    <row r="550" spans="1:6" s="185" customFormat="1" x14ac:dyDescent="0.25">
      <c r="A550" s="121"/>
      <c r="B550" s="15"/>
      <c r="C550"/>
      <c r="D550"/>
      <c r="E550"/>
      <c r="F550"/>
    </row>
    <row r="551" spans="1:6" ht="15" customHeight="1" x14ac:dyDescent="0.25"/>
    <row r="562" spans="1:6" ht="26.25" customHeight="1" x14ac:dyDescent="0.25"/>
    <row r="563" spans="1:6" ht="15" customHeight="1" x14ac:dyDescent="0.25"/>
    <row r="564" spans="1:6" ht="24.75" customHeight="1" x14ac:dyDescent="0.25"/>
    <row r="566" spans="1:6" ht="15" customHeight="1" x14ac:dyDescent="0.25"/>
    <row r="572" spans="1:6" ht="15" customHeight="1" x14ac:dyDescent="0.25"/>
    <row r="573" spans="1:6" s="185" customFormat="1" x14ac:dyDescent="0.25">
      <c r="A573" s="121"/>
      <c r="B573" s="15"/>
      <c r="C573"/>
      <c r="D573"/>
      <c r="E573"/>
      <c r="F573"/>
    </row>
    <row r="574" spans="1:6" s="185" customFormat="1" x14ac:dyDescent="0.25">
      <c r="A574" s="121"/>
      <c r="B574" s="15"/>
      <c r="C574"/>
      <c r="D574"/>
      <c r="E574"/>
      <c r="F574"/>
    </row>
    <row r="575" spans="1:6" s="185" customFormat="1" x14ac:dyDescent="0.25">
      <c r="A575" s="121"/>
      <c r="B575" s="15"/>
      <c r="C575"/>
      <c r="D575"/>
      <c r="E575"/>
      <c r="F575"/>
    </row>
    <row r="576" spans="1:6" s="185" customFormat="1" x14ac:dyDescent="0.25">
      <c r="A576" s="121"/>
      <c r="B576" s="15"/>
      <c r="C576"/>
      <c r="D576"/>
      <c r="E576"/>
      <c r="F576"/>
    </row>
    <row r="577" spans="1:6" s="185" customFormat="1" x14ac:dyDescent="0.25">
      <c r="A577" s="121"/>
      <c r="B577" s="15"/>
      <c r="C577"/>
      <c r="D577"/>
      <c r="E577"/>
      <c r="F577"/>
    </row>
    <row r="578" spans="1:6" s="185" customFormat="1" x14ac:dyDescent="0.25">
      <c r="A578" s="121"/>
      <c r="B578" s="15"/>
      <c r="C578"/>
      <c r="D578"/>
      <c r="E578"/>
      <c r="F578"/>
    </row>
    <row r="579" spans="1:6" ht="15" customHeight="1" x14ac:dyDescent="0.25"/>
    <row r="591" spans="1:6" ht="26.25" customHeight="1" x14ac:dyDescent="0.25"/>
    <row r="592" spans="1:6" ht="15" customHeight="1" x14ac:dyDescent="0.25"/>
    <row r="593" spans="1:6" ht="24.75" customHeight="1" x14ac:dyDescent="0.25"/>
    <row r="595" spans="1:6" ht="15" customHeight="1" x14ac:dyDescent="0.25"/>
    <row r="602" spans="1:6" ht="15" customHeight="1" x14ac:dyDescent="0.25"/>
    <row r="603" spans="1:6" s="185" customFormat="1" x14ac:dyDescent="0.25">
      <c r="A603" s="121"/>
      <c r="B603" s="15"/>
      <c r="C603"/>
      <c r="D603"/>
      <c r="E603"/>
      <c r="F603"/>
    </row>
    <row r="604" spans="1:6" s="185" customFormat="1" x14ac:dyDescent="0.25">
      <c r="A604" s="121"/>
      <c r="B604" s="15"/>
      <c r="C604"/>
      <c r="D604"/>
      <c r="E604"/>
      <c r="F604"/>
    </row>
    <row r="605" spans="1:6" s="185" customFormat="1" x14ac:dyDescent="0.25">
      <c r="A605" s="121"/>
      <c r="B605" s="15"/>
      <c r="C605"/>
      <c r="D605"/>
      <c r="E605"/>
      <c r="F605"/>
    </row>
    <row r="606" spans="1:6" s="185" customFormat="1" x14ac:dyDescent="0.25">
      <c r="A606" s="121"/>
      <c r="B606" s="15"/>
      <c r="C606"/>
      <c r="D606"/>
      <c r="E606"/>
      <c r="F606"/>
    </row>
    <row r="607" spans="1:6" s="185" customFormat="1" x14ac:dyDescent="0.25">
      <c r="A607" s="121"/>
      <c r="B607" s="15"/>
      <c r="C607"/>
      <c r="D607"/>
      <c r="E607"/>
      <c r="F607"/>
    </row>
    <row r="608" spans="1:6" s="185" customFormat="1" x14ac:dyDescent="0.25">
      <c r="A608" s="121"/>
      <c r="B608" s="15"/>
      <c r="C608"/>
      <c r="D608"/>
      <c r="E608"/>
      <c r="F608"/>
    </row>
    <row r="609" ht="15" customHeight="1" x14ac:dyDescent="0.25"/>
    <row r="621" ht="26.25" customHeight="1" x14ac:dyDescent="0.25"/>
    <row r="622" ht="15" customHeight="1" x14ac:dyDescent="0.25"/>
    <row r="623" ht="24.75" customHeight="1" x14ac:dyDescent="0.25"/>
    <row r="625" spans="1:6" ht="15" customHeight="1" x14ac:dyDescent="0.25"/>
    <row r="632" spans="1:6" ht="15" customHeight="1" x14ac:dyDescent="0.25"/>
    <row r="633" spans="1:6" s="185" customFormat="1" x14ac:dyDescent="0.25">
      <c r="A633" s="121"/>
      <c r="B633" s="15"/>
      <c r="C633"/>
      <c r="D633"/>
      <c r="E633"/>
      <c r="F633"/>
    </row>
    <row r="634" spans="1:6" s="185" customFormat="1" x14ac:dyDescent="0.25">
      <c r="A634" s="121"/>
      <c r="B634" s="15"/>
      <c r="C634"/>
      <c r="D634"/>
      <c r="E634"/>
      <c r="F634"/>
    </row>
    <row r="635" spans="1:6" s="185" customFormat="1" x14ac:dyDescent="0.25">
      <c r="A635" s="121"/>
      <c r="B635" s="15"/>
      <c r="C635"/>
      <c r="D635"/>
      <c r="E635"/>
      <c r="F635"/>
    </row>
    <row r="636" spans="1:6" s="185" customFormat="1" x14ac:dyDescent="0.25">
      <c r="A636" s="121"/>
      <c r="B636" s="15"/>
      <c r="C636"/>
      <c r="D636"/>
      <c r="E636"/>
      <c r="F636"/>
    </row>
    <row r="637" spans="1:6" ht="15" customHeight="1" x14ac:dyDescent="0.25"/>
    <row r="649" ht="26.25" customHeight="1" x14ac:dyDescent="0.25"/>
    <row r="650" ht="15" customHeight="1" x14ac:dyDescent="0.25"/>
    <row r="651" ht="24.75" customHeight="1" x14ac:dyDescent="0.25"/>
    <row r="653" ht="15" customHeight="1" x14ac:dyDescent="0.25"/>
    <row r="663" ht="15" customHeight="1" x14ac:dyDescent="0.25"/>
    <row r="674" ht="15" customHeight="1" x14ac:dyDescent="0.25"/>
    <row r="684" ht="26.25" customHeight="1" x14ac:dyDescent="0.25"/>
    <row r="685" ht="15" customHeight="1" x14ac:dyDescent="0.25"/>
    <row r="686" ht="24.75" customHeight="1" x14ac:dyDescent="0.25"/>
    <row r="688" ht="15" customHeight="1" x14ac:dyDescent="0.25"/>
    <row r="697" spans="1:6" ht="15" customHeight="1" x14ac:dyDescent="0.25"/>
    <row r="698" spans="1:6" s="185" customFormat="1" x14ac:dyDescent="0.25">
      <c r="A698" s="121"/>
      <c r="B698" s="15"/>
      <c r="C698"/>
      <c r="D698"/>
      <c r="E698"/>
      <c r="F698"/>
    </row>
    <row r="699" spans="1:6" s="185" customFormat="1" x14ac:dyDescent="0.25">
      <c r="A699" s="121"/>
      <c r="B699" s="15"/>
      <c r="C699"/>
      <c r="D699"/>
      <c r="E699"/>
      <c r="F699"/>
    </row>
    <row r="700" spans="1:6" s="185" customFormat="1" x14ac:dyDescent="0.25">
      <c r="A700" s="121"/>
      <c r="B700" s="15"/>
      <c r="C700"/>
      <c r="D700"/>
      <c r="E700"/>
      <c r="F700"/>
    </row>
    <row r="701" spans="1:6" s="185" customFormat="1" x14ac:dyDescent="0.25">
      <c r="A701" s="121"/>
      <c r="B701" s="15"/>
      <c r="C701"/>
      <c r="D701"/>
      <c r="E701"/>
      <c r="F701"/>
    </row>
    <row r="702" spans="1:6" s="185" customFormat="1" x14ac:dyDescent="0.25">
      <c r="A702" s="121"/>
      <c r="B702" s="15"/>
      <c r="C702"/>
      <c r="D702"/>
      <c r="E702"/>
      <c r="F702"/>
    </row>
    <row r="703" spans="1:6" s="185" customFormat="1" x14ac:dyDescent="0.25">
      <c r="A703" s="121"/>
      <c r="B703" s="15"/>
      <c r="C703"/>
      <c r="D703"/>
      <c r="E703"/>
      <c r="F703"/>
    </row>
    <row r="704" spans="1:6" ht="15" customHeight="1" x14ac:dyDescent="0.25"/>
    <row r="713" ht="26.25" customHeight="1" x14ac:dyDescent="0.25"/>
    <row r="715" ht="26.25" customHeight="1" x14ac:dyDescent="0.25"/>
    <row r="716" ht="15" customHeight="1" x14ac:dyDescent="0.25"/>
    <row r="717" ht="24.75" customHeight="1" x14ac:dyDescent="0.25"/>
    <row r="719" ht="15" customHeight="1" x14ac:dyDescent="0.25"/>
    <row r="727" ht="15" customHeight="1" x14ac:dyDescent="0.25"/>
    <row r="731" ht="15" customHeight="1" x14ac:dyDescent="0.25"/>
    <row r="741" ht="26.25" customHeight="1" x14ac:dyDescent="0.25"/>
    <row r="742" ht="15" customHeight="1" x14ac:dyDescent="0.25"/>
    <row r="743" ht="24.75" customHeight="1" x14ac:dyDescent="0.25"/>
    <row r="745" ht="15" customHeight="1" x14ac:dyDescent="0.25"/>
    <row r="753" ht="15" customHeight="1" x14ac:dyDescent="0.25"/>
    <row r="754" ht="15" customHeight="1" x14ac:dyDescent="0.25"/>
    <row r="764" ht="26.25" customHeight="1" x14ac:dyDescent="0.25"/>
    <row r="765" ht="15" customHeight="1" x14ac:dyDescent="0.25"/>
    <row r="766" ht="24.75" customHeight="1" x14ac:dyDescent="0.25"/>
    <row r="768" ht="15" customHeight="1" x14ac:dyDescent="0.25"/>
    <row r="779" ht="15" customHeight="1" x14ac:dyDescent="0.25"/>
    <row r="780" ht="15" customHeight="1" x14ac:dyDescent="0.25"/>
    <row r="791" ht="26.25" customHeight="1" x14ac:dyDescent="0.25"/>
    <row r="792" ht="15" customHeight="1" x14ac:dyDescent="0.25"/>
    <row r="793" ht="24.75" customHeight="1" x14ac:dyDescent="0.25"/>
    <row r="795" ht="15" customHeight="1" x14ac:dyDescent="0.25"/>
    <row r="802" spans="1:6" ht="15" customHeight="1" x14ac:dyDescent="0.25"/>
    <row r="803" spans="1:6" s="185" customFormat="1" x14ac:dyDescent="0.25">
      <c r="A803" s="121"/>
      <c r="B803" s="15"/>
      <c r="C803"/>
      <c r="D803"/>
      <c r="E803"/>
      <c r="F803"/>
    </row>
    <row r="804" spans="1:6" s="185" customFormat="1" x14ac:dyDescent="0.25">
      <c r="A804" s="121"/>
      <c r="B804" s="15"/>
      <c r="C804"/>
      <c r="D804"/>
      <c r="E804"/>
      <c r="F804"/>
    </row>
    <row r="805" spans="1:6" s="185" customFormat="1" x14ac:dyDescent="0.25">
      <c r="A805" s="121"/>
      <c r="B805" s="15"/>
      <c r="C805"/>
      <c r="D805"/>
      <c r="E805"/>
      <c r="F805"/>
    </row>
    <row r="806" spans="1:6" ht="15" customHeight="1" x14ac:dyDescent="0.25"/>
    <row r="816" spans="1:6" ht="26.25" customHeight="1" x14ac:dyDescent="0.25"/>
    <row r="817" spans="1:6" ht="15" customHeight="1" x14ac:dyDescent="0.25"/>
    <row r="818" spans="1:6" ht="24.75" customHeight="1" x14ac:dyDescent="0.25"/>
    <row r="820" spans="1:6" ht="15" customHeight="1" x14ac:dyDescent="0.25"/>
    <row r="830" spans="1:6" ht="15" customHeight="1" x14ac:dyDescent="0.25"/>
    <row r="831" spans="1:6" s="185" customFormat="1" x14ac:dyDescent="0.25">
      <c r="A831" s="121"/>
      <c r="B831" s="15"/>
      <c r="C831"/>
      <c r="D831"/>
      <c r="E831"/>
      <c r="F831"/>
    </row>
    <row r="832" spans="1:6" s="185" customFormat="1" x14ac:dyDescent="0.25">
      <c r="A832" s="121"/>
      <c r="B832" s="15"/>
      <c r="C832"/>
      <c r="D832"/>
      <c r="E832"/>
      <c r="F832"/>
    </row>
    <row r="833" spans="1:6" s="185" customFormat="1" x14ac:dyDescent="0.25">
      <c r="A833" s="121"/>
      <c r="B833" s="15"/>
      <c r="C833"/>
      <c r="D833"/>
      <c r="E833"/>
      <c r="F833"/>
    </row>
    <row r="834" spans="1:6" ht="15" customHeight="1" x14ac:dyDescent="0.25"/>
    <row r="845" spans="1:6" ht="26.25" customHeight="1" x14ac:dyDescent="0.25"/>
    <row r="846" spans="1:6" ht="15" customHeight="1" x14ac:dyDescent="0.25"/>
    <row r="847" spans="1:6" ht="24.75" customHeight="1" x14ac:dyDescent="0.25"/>
    <row r="849" ht="15" customHeight="1" x14ac:dyDescent="0.25"/>
    <row r="859" ht="15" customHeight="1" x14ac:dyDescent="0.25"/>
    <row r="860" ht="15" customHeight="1" x14ac:dyDescent="0.25"/>
    <row r="871" ht="15" customHeight="1" x14ac:dyDescent="0.25"/>
    <row r="873" ht="15" customHeight="1" x14ac:dyDescent="0.25"/>
    <row r="898" ht="21.75" customHeight="1" x14ac:dyDescent="0.25"/>
    <row r="900" ht="15" customHeight="1" x14ac:dyDescent="0.25"/>
    <row r="922" ht="21.75" customHeight="1" x14ac:dyDescent="0.25"/>
    <row r="924" ht="15" customHeight="1" x14ac:dyDescent="0.25"/>
    <row r="946" ht="21.75" customHeight="1" x14ac:dyDescent="0.25"/>
    <row r="948" ht="15" customHeight="1" x14ac:dyDescent="0.25"/>
    <row r="963" spans="1:6" s="185" customFormat="1" x14ac:dyDescent="0.25">
      <c r="A963" s="121"/>
      <c r="B963" s="15"/>
      <c r="C963"/>
      <c r="D963"/>
      <c r="E963"/>
      <c r="F963"/>
    </row>
    <row r="964" spans="1:6" s="185" customFormat="1" x14ac:dyDescent="0.25">
      <c r="A964" s="121"/>
      <c r="B964" s="15"/>
      <c r="C964"/>
      <c r="D964"/>
      <c r="E964"/>
      <c r="F964"/>
    </row>
    <row r="965" spans="1:6" s="185" customFormat="1" x14ac:dyDescent="0.25">
      <c r="A965" s="121"/>
      <c r="B965" s="15"/>
      <c r="C965"/>
      <c r="D965"/>
      <c r="E965"/>
      <c r="F965"/>
    </row>
    <row r="981" ht="21.75" customHeight="1" x14ac:dyDescent="0.25"/>
    <row r="983" ht="15" customHeight="1" x14ac:dyDescent="0.25"/>
    <row r="1007" ht="21.75" customHeight="1" x14ac:dyDescent="0.25"/>
    <row r="1009" spans="1:6" ht="15" customHeight="1" x14ac:dyDescent="0.25"/>
    <row r="1017" spans="1:6" s="185" customFormat="1" x14ac:dyDescent="0.25">
      <c r="A1017" s="121"/>
      <c r="B1017" s="15"/>
      <c r="C1017"/>
      <c r="D1017"/>
      <c r="E1017"/>
      <c r="F1017"/>
    </row>
    <row r="1018" spans="1:6" s="185" customFormat="1" x14ac:dyDescent="0.25">
      <c r="A1018" s="121"/>
      <c r="B1018" s="15"/>
      <c r="C1018"/>
      <c r="D1018"/>
      <c r="E1018"/>
      <c r="F1018"/>
    </row>
    <row r="1019" spans="1:6" s="185" customFormat="1" x14ac:dyDescent="0.25">
      <c r="A1019" s="121"/>
      <c r="B1019" s="15"/>
      <c r="C1019"/>
      <c r="D1019"/>
      <c r="E1019"/>
      <c r="F1019"/>
    </row>
    <row r="1033" ht="21.75" customHeight="1" x14ac:dyDescent="0.25"/>
    <row r="1035" ht="15" customHeight="1" x14ac:dyDescent="0.25"/>
    <row r="1062" ht="21.75" customHeight="1" x14ac:dyDescent="0.25"/>
    <row r="1064" ht="15" customHeight="1" x14ac:dyDescent="0.25"/>
    <row r="1086" ht="21.75" customHeight="1" x14ac:dyDescent="0.25"/>
    <row r="1088" ht="15" customHeight="1" x14ac:dyDescent="0.25"/>
    <row r="1108" ht="21.75" customHeight="1" x14ac:dyDescent="0.25"/>
    <row r="1110" ht="15" customHeight="1" x14ac:dyDescent="0.25"/>
    <row r="1130" ht="21.75" customHeight="1" x14ac:dyDescent="0.25"/>
    <row r="1132" ht="15" customHeight="1" x14ac:dyDescent="0.25"/>
    <row r="1140" spans="1:6" s="185" customFormat="1" x14ac:dyDescent="0.25">
      <c r="A1140" s="121"/>
      <c r="B1140" s="15"/>
      <c r="C1140"/>
      <c r="D1140"/>
      <c r="E1140"/>
      <c r="F1140"/>
    </row>
    <row r="1141" spans="1:6" s="185" customFormat="1" x14ac:dyDescent="0.25">
      <c r="A1141" s="121"/>
      <c r="B1141" s="15"/>
      <c r="C1141"/>
      <c r="D1141"/>
      <c r="E1141"/>
      <c r="F1141"/>
    </row>
    <row r="1142" spans="1:6" s="185" customFormat="1" x14ac:dyDescent="0.25">
      <c r="A1142" s="121"/>
      <c r="B1142" s="15"/>
      <c r="C1142"/>
      <c r="D1142"/>
      <c r="E1142"/>
      <c r="F1142"/>
    </row>
    <row r="1155" ht="21.75" customHeight="1" x14ac:dyDescent="0.25"/>
    <row r="1157" ht="15" customHeight="1" x14ac:dyDescent="0.25"/>
    <row r="1177" ht="21.75" customHeight="1" x14ac:dyDescent="0.25"/>
    <row r="1179" ht="15" customHeight="1" x14ac:dyDescent="0.25"/>
    <row r="1191" spans="1:6" s="185" customFormat="1" x14ac:dyDescent="0.25">
      <c r="A1191" s="121"/>
      <c r="B1191" s="15"/>
      <c r="C1191"/>
      <c r="D1191"/>
      <c r="E1191"/>
      <c r="F1191"/>
    </row>
    <row r="1192" spans="1:6" s="185" customFormat="1" x14ac:dyDescent="0.25">
      <c r="A1192" s="121"/>
      <c r="B1192" s="15"/>
      <c r="C1192"/>
      <c r="D1192"/>
      <c r="E1192"/>
      <c r="F1192"/>
    </row>
    <row r="1193" spans="1:6" s="185" customFormat="1" x14ac:dyDescent="0.25">
      <c r="A1193" s="121"/>
      <c r="B1193" s="15"/>
      <c r="C1193"/>
      <c r="D1193"/>
      <c r="E1193"/>
      <c r="F1193"/>
    </row>
    <row r="1207" ht="21.75" customHeight="1" x14ac:dyDescent="0.25"/>
    <row r="1209" ht="15" customHeight="1" x14ac:dyDescent="0.25"/>
    <row r="1236" ht="21.75" customHeight="1" x14ac:dyDescent="0.25"/>
    <row r="1238" ht="15" customHeight="1" x14ac:dyDescent="0.25"/>
    <row r="1258" ht="26.25" customHeight="1" x14ac:dyDescent="0.25"/>
    <row r="1260" ht="15" customHeight="1" x14ac:dyDescent="0.25"/>
    <row r="1278" ht="15" customHeight="1" x14ac:dyDescent="0.25"/>
    <row r="1294" ht="26.25" customHeight="1" x14ac:dyDescent="0.25"/>
    <row r="1296" ht="15" customHeight="1" x14ac:dyDescent="0.25"/>
    <row r="1317" ht="26.25" customHeight="1" x14ac:dyDescent="0.25"/>
    <row r="1319" ht="15" customHeight="1" x14ac:dyDescent="0.25"/>
    <row r="1339" ht="26.25" customHeight="1" x14ac:dyDescent="0.25"/>
    <row r="1341" ht="15" customHeight="1" x14ac:dyDescent="0.25"/>
    <row r="1368" ht="26.25" customHeight="1" x14ac:dyDescent="0.25"/>
    <row r="1370" ht="15" customHeight="1" x14ac:dyDescent="0.25"/>
    <row r="1389" ht="26.25" customHeight="1" x14ac:dyDescent="0.25"/>
    <row r="1391" ht="15" customHeight="1" x14ac:dyDescent="0.25"/>
    <row r="1416" ht="26.25" customHeight="1" x14ac:dyDescent="0.25"/>
    <row r="1418" ht="15" customHeight="1" x14ac:dyDescent="0.25"/>
    <row r="1448" ht="26.25" customHeight="1" x14ac:dyDescent="0.25"/>
    <row r="1450" ht="15" customHeight="1" x14ac:dyDescent="0.25"/>
    <row r="1468" ht="26.25" customHeight="1" x14ac:dyDescent="0.25"/>
    <row r="1470" ht="15" customHeight="1" x14ac:dyDescent="0.25"/>
    <row r="1495" ht="26.25" customHeight="1" x14ac:dyDescent="0.25"/>
    <row r="1497" ht="15" customHeight="1" x14ac:dyDescent="0.25"/>
    <row r="1517" ht="26.25" customHeight="1" x14ac:dyDescent="0.25"/>
    <row r="1519" ht="15" customHeight="1" x14ac:dyDescent="0.25"/>
  </sheetData>
  <mergeCells count="85">
    <mergeCell ref="A321:A323"/>
    <mergeCell ref="B309:D309"/>
    <mergeCell ref="A311:D311"/>
    <mergeCell ref="A313:A314"/>
    <mergeCell ref="B313:B314"/>
    <mergeCell ref="C313:C314"/>
    <mergeCell ref="D313:D314"/>
    <mergeCell ref="A245:A248"/>
    <mergeCell ref="B229:D229"/>
    <mergeCell ref="A231:D231"/>
    <mergeCell ref="A233:A234"/>
    <mergeCell ref="B233:B234"/>
    <mergeCell ref="C233:C234"/>
    <mergeCell ref="D233:D234"/>
    <mergeCell ref="B76:B77"/>
    <mergeCell ref="A74:D74"/>
    <mergeCell ref="B31:D31"/>
    <mergeCell ref="A34:D34"/>
    <mergeCell ref="A36:A37"/>
    <mergeCell ref="B36:B37"/>
    <mergeCell ref="C36:C37"/>
    <mergeCell ref="D36:D37"/>
    <mergeCell ref="B72:D72"/>
    <mergeCell ref="C76:C77"/>
    <mergeCell ref="D76:D77"/>
    <mergeCell ref="A93:A104"/>
    <mergeCell ref="A53:A57"/>
    <mergeCell ref="A2:A7"/>
    <mergeCell ref="A21:A25"/>
    <mergeCell ref="A10:A18"/>
    <mergeCell ref="A76:A77"/>
    <mergeCell ref="A85:A87"/>
    <mergeCell ref="A133:A134"/>
    <mergeCell ref="B117:D117"/>
    <mergeCell ref="A119:D119"/>
    <mergeCell ref="A121:A122"/>
    <mergeCell ref="B121:B122"/>
    <mergeCell ref="C121:C122"/>
    <mergeCell ref="D121:D122"/>
    <mergeCell ref="A188:A189"/>
    <mergeCell ref="B146:D146"/>
    <mergeCell ref="A148:D148"/>
    <mergeCell ref="A150:A151"/>
    <mergeCell ref="B150:B151"/>
    <mergeCell ref="C150:C151"/>
    <mergeCell ref="D150:D151"/>
    <mergeCell ref="B172:D172"/>
    <mergeCell ref="A174:D174"/>
    <mergeCell ref="A176:A177"/>
    <mergeCell ref="B176:B177"/>
    <mergeCell ref="C176:C177"/>
    <mergeCell ref="D176:D177"/>
    <mergeCell ref="A215:A217"/>
    <mergeCell ref="B202:D202"/>
    <mergeCell ref="A204:D204"/>
    <mergeCell ref="A206:A207"/>
    <mergeCell ref="B206:B207"/>
    <mergeCell ref="C206:C207"/>
    <mergeCell ref="D206:D207"/>
    <mergeCell ref="B260:D260"/>
    <mergeCell ref="A262:D262"/>
    <mergeCell ref="A264:A265"/>
    <mergeCell ref="B264:B265"/>
    <mergeCell ref="C264:C265"/>
    <mergeCell ref="D264:D265"/>
    <mergeCell ref="A297:A298"/>
    <mergeCell ref="B285:D285"/>
    <mergeCell ref="A287:D287"/>
    <mergeCell ref="A289:A290"/>
    <mergeCell ref="B289:B290"/>
    <mergeCell ref="C289:C290"/>
    <mergeCell ref="D289:D290"/>
    <mergeCell ref="A350:A352"/>
    <mergeCell ref="B335:D335"/>
    <mergeCell ref="A337:D337"/>
    <mergeCell ref="A339:A340"/>
    <mergeCell ref="B339:B340"/>
    <mergeCell ref="C339:C340"/>
    <mergeCell ref="D339:D340"/>
    <mergeCell ref="B365:D365"/>
    <mergeCell ref="A367:D367"/>
    <mergeCell ref="A369:A370"/>
    <mergeCell ref="B369:B370"/>
    <mergeCell ref="C369:C370"/>
    <mergeCell ref="D369:D37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workbookViewId="0">
      <selection activeCell="J13" sqref="J13"/>
    </sheetView>
  </sheetViews>
  <sheetFormatPr defaultColWidth="9.140625" defaultRowHeight="15" x14ac:dyDescent="0.25"/>
  <cols>
    <col min="1" max="1" width="9" style="83" customWidth="1"/>
    <col min="2" max="2" width="9.7109375" style="59" customWidth="1"/>
    <col min="3" max="3" width="30.28515625" style="84" customWidth="1"/>
    <col min="4" max="4" width="14.28515625" style="85" customWidth="1"/>
    <col min="5" max="5" width="22.85546875" style="86" customWidth="1"/>
    <col min="6" max="6" width="10.5703125" style="83" customWidth="1"/>
    <col min="7" max="7" width="14.42578125" style="85" customWidth="1"/>
    <col min="8" max="8" width="12.7109375" style="87" customWidth="1"/>
    <col min="9" max="9" width="8" style="168" customWidth="1"/>
    <col min="10" max="10" width="16.28515625" style="52" customWidth="1"/>
    <col min="11" max="11" width="11" style="86" customWidth="1"/>
    <col min="12" max="12" width="12" style="52" customWidth="1"/>
    <col min="13" max="13" width="9.140625" style="18" customWidth="1"/>
    <col min="14" max="16384" width="9.140625" style="18"/>
  </cols>
  <sheetData>
    <row r="1" spans="1:13" ht="25.5" x14ac:dyDescent="0.35">
      <c r="A1" s="342" t="s">
        <v>186</v>
      </c>
      <c r="B1" s="343"/>
      <c r="C1" s="343"/>
      <c r="D1" s="343"/>
      <c r="E1" s="343"/>
      <c r="F1" s="343"/>
      <c r="G1" s="343"/>
      <c r="H1" s="343"/>
      <c r="I1" s="343"/>
      <c r="J1" s="344"/>
    </row>
    <row r="2" spans="1:13" ht="87.75" x14ac:dyDescent="0.25">
      <c r="A2" s="53" t="s">
        <v>24</v>
      </c>
      <c r="B2" s="53" t="s">
        <v>25</v>
      </c>
      <c r="C2" s="54" t="s">
        <v>26</v>
      </c>
      <c r="D2" s="55" t="s">
        <v>27</v>
      </c>
      <c r="E2" s="53" t="s">
        <v>28</v>
      </c>
      <c r="F2" s="56" t="s">
        <v>29</v>
      </c>
      <c r="G2" s="55" t="s">
        <v>30</v>
      </c>
      <c r="H2" s="53" t="s">
        <v>31</v>
      </c>
      <c r="I2" s="57" t="s">
        <v>32</v>
      </c>
      <c r="J2" s="58" t="s">
        <v>33</v>
      </c>
      <c r="K2" s="59" t="s">
        <v>34</v>
      </c>
    </row>
    <row r="3" spans="1:13" ht="20.25" x14ac:dyDescent="0.25">
      <c r="A3" s="345" t="s">
        <v>58</v>
      </c>
      <c r="B3" s="346"/>
      <c r="C3" s="346"/>
      <c r="D3" s="346"/>
      <c r="E3" s="346"/>
      <c r="F3" s="346"/>
      <c r="G3" s="346"/>
      <c r="H3" s="346"/>
      <c r="I3" s="346"/>
      <c r="J3" s="347"/>
    </row>
    <row r="4" spans="1:13" s="116" customFormat="1" ht="96" x14ac:dyDescent="0.2">
      <c r="A4" s="92">
        <v>1</v>
      </c>
      <c r="B4" s="138" t="s">
        <v>169</v>
      </c>
      <c r="C4" s="76" t="s">
        <v>170</v>
      </c>
      <c r="D4" s="94">
        <v>2083755.73</v>
      </c>
      <c r="E4" s="76" t="s">
        <v>181</v>
      </c>
      <c r="F4" s="92" t="s">
        <v>183</v>
      </c>
      <c r="G4" s="94">
        <v>863170</v>
      </c>
      <c r="H4" s="113" t="s">
        <v>185</v>
      </c>
      <c r="I4" s="160" t="s">
        <v>182</v>
      </c>
      <c r="J4" s="114" t="s">
        <v>184</v>
      </c>
      <c r="K4" s="117"/>
      <c r="L4" s="115" t="s">
        <v>78</v>
      </c>
    </row>
    <row r="5" spans="1:13" s="116" customFormat="1" ht="12" x14ac:dyDescent="0.2">
      <c r="A5" s="92"/>
      <c r="B5" s="93"/>
      <c r="C5" s="118"/>
      <c r="D5" s="94"/>
      <c r="E5" s="76"/>
      <c r="F5" s="92"/>
      <c r="G5" s="94"/>
      <c r="H5" s="113"/>
      <c r="I5" s="160"/>
      <c r="J5" s="114"/>
      <c r="K5" s="117"/>
      <c r="L5" s="117"/>
    </row>
    <row r="6" spans="1:13" s="116" customFormat="1" ht="12" x14ac:dyDescent="0.2">
      <c r="A6" s="92"/>
      <c r="B6" s="93"/>
      <c r="C6" s="76"/>
      <c r="D6" s="94"/>
      <c r="E6" s="76"/>
      <c r="F6" s="92"/>
      <c r="G6" s="94"/>
      <c r="H6" s="113"/>
      <c r="I6" s="160"/>
      <c r="J6" s="114"/>
      <c r="K6" s="117"/>
      <c r="L6" s="117"/>
    </row>
    <row r="7" spans="1:13" s="116" customFormat="1" ht="12" x14ac:dyDescent="0.2">
      <c r="A7" s="92"/>
      <c r="B7" s="93"/>
      <c r="C7" s="76"/>
      <c r="D7" s="94"/>
      <c r="E7" s="76"/>
      <c r="F7" s="119"/>
      <c r="G7" s="94"/>
      <c r="H7" s="113"/>
      <c r="I7" s="160"/>
      <c r="J7" s="114"/>
      <c r="K7" s="117"/>
      <c r="L7" s="117"/>
    </row>
    <row r="8" spans="1:13" s="116" customFormat="1" ht="12" x14ac:dyDescent="0.2">
      <c r="A8" s="92"/>
      <c r="B8" s="138"/>
      <c r="C8" s="76"/>
      <c r="D8" s="94"/>
      <c r="E8" s="76"/>
      <c r="F8" s="92"/>
      <c r="G8" s="94"/>
      <c r="H8" s="113"/>
      <c r="I8" s="160"/>
      <c r="J8" s="114"/>
      <c r="K8" s="117"/>
      <c r="L8" s="117"/>
    </row>
    <row r="9" spans="1:13" s="116" customFormat="1" ht="12" x14ac:dyDescent="0.2">
      <c r="A9" s="92"/>
      <c r="B9" s="93"/>
      <c r="C9" s="76"/>
      <c r="D9" s="94"/>
      <c r="E9" s="76"/>
      <c r="F9" s="92"/>
      <c r="G9" s="94"/>
      <c r="H9" s="113"/>
      <c r="I9" s="160"/>
      <c r="J9" s="114"/>
      <c r="K9" s="117"/>
      <c r="L9" s="117"/>
    </row>
    <row r="10" spans="1:13" s="116" customFormat="1" ht="48" x14ac:dyDescent="0.2">
      <c r="A10" s="92"/>
      <c r="B10" s="138" t="s">
        <v>83</v>
      </c>
      <c r="C10" s="76" t="s">
        <v>86</v>
      </c>
      <c r="D10" s="94">
        <v>266240.15999999997</v>
      </c>
      <c r="E10" s="76" t="s">
        <v>85</v>
      </c>
      <c r="F10" s="92" t="s">
        <v>84</v>
      </c>
      <c r="G10" s="94">
        <v>118000</v>
      </c>
      <c r="H10" s="113" t="s">
        <v>88</v>
      </c>
      <c r="I10" s="160" t="s">
        <v>82</v>
      </c>
      <c r="J10" s="114" t="s">
        <v>87</v>
      </c>
      <c r="K10" s="117" t="s">
        <v>75</v>
      </c>
      <c r="L10" s="115" t="s">
        <v>63</v>
      </c>
      <c r="M10" s="116" t="s">
        <v>77</v>
      </c>
    </row>
    <row r="11" spans="1:13" s="116" customFormat="1" ht="60" x14ac:dyDescent="0.2">
      <c r="A11" s="92"/>
      <c r="B11" s="138" t="s">
        <v>89</v>
      </c>
      <c r="C11" s="76" t="s">
        <v>90</v>
      </c>
      <c r="D11" s="94">
        <v>1680380</v>
      </c>
      <c r="E11" s="76" t="s">
        <v>91</v>
      </c>
      <c r="F11" s="92" t="s">
        <v>92</v>
      </c>
      <c r="G11" s="94">
        <v>1222000</v>
      </c>
      <c r="H11" s="113" t="s">
        <v>95</v>
      </c>
      <c r="I11" s="160" t="s">
        <v>93</v>
      </c>
      <c r="J11" s="114" t="s">
        <v>94</v>
      </c>
      <c r="K11" s="117"/>
      <c r="L11" s="115" t="s">
        <v>63</v>
      </c>
    </row>
    <row r="12" spans="1:13" s="116" customFormat="1" ht="12" x14ac:dyDescent="0.2">
      <c r="A12" s="92"/>
      <c r="B12" s="138"/>
      <c r="C12" s="76"/>
      <c r="D12" s="94"/>
      <c r="E12" s="76"/>
      <c r="F12" s="92"/>
      <c r="G12" s="94"/>
      <c r="H12" s="113"/>
      <c r="I12" s="160"/>
      <c r="J12" s="114"/>
      <c r="K12" s="117"/>
      <c r="L12" s="117"/>
    </row>
    <row r="13" spans="1:13" s="116" customFormat="1" ht="48" x14ac:dyDescent="0.2">
      <c r="A13" s="92"/>
      <c r="B13" s="138"/>
      <c r="C13" s="76"/>
      <c r="D13" s="94"/>
      <c r="E13" s="76"/>
      <c r="F13" s="92"/>
      <c r="G13" s="94"/>
      <c r="H13" s="113"/>
      <c r="I13" s="160"/>
      <c r="J13" s="114"/>
      <c r="K13" s="117" t="s">
        <v>76</v>
      </c>
      <c r="L13" s="117" t="s">
        <v>78</v>
      </c>
      <c r="M13" s="116" t="s">
        <v>77</v>
      </c>
    </row>
    <row r="14" spans="1:13" s="116" customFormat="1" ht="48" x14ac:dyDescent="0.2">
      <c r="A14" s="92"/>
      <c r="B14" s="93"/>
      <c r="C14" s="76"/>
      <c r="D14" s="94"/>
      <c r="E14" s="76"/>
      <c r="F14" s="92"/>
      <c r="G14" s="94"/>
      <c r="H14" s="113"/>
      <c r="I14" s="160"/>
      <c r="J14" s="114"/>
      <c r="K14" s="117" t="s">
        <v>76</v>
      </c>
      <c r="L14" s="117"/>
      <c r="M14" s="116" t="s">
        <v>77</v>
      </c>
    </row>
    <row r="15" spans="1:13" s="116" customFormat="1" ht="12" x14ac:dyDescent="0.2">
      <c r="A15" s="92"/>
      <c r="B15" s="93"/>
      <c r="C15" s="118"/>
      <c r="D15" s="94"/>
      <c r="E15" s="76"/>
      <c r="F15" s="92"/>
      <c r="G15" s="94"/>
      <c r="H15" s="113"/>
      <c r="I15" s="160"/>
      <c r="J15" s="114"/>
      <c r="K15" s="117"/>
      <c r="L15" s="117"/>
    </row>
    <row r="16" spans="1:13" s="116" customFormat="1" ht="12" x14ac:dyDescent="0.2">
      <c r="A16" s="92"/>
      <c r="B16" s="93"/>
      <c r="C16" s="76"/>
      <c r="D16" s="94"/>
      <c r="E16" s="76"/>
      <c r="F16" s="92"/>
      <c r="G16" s="94"/>
      <c r="H16" s="113"/>
      <c r="I16" s="160"/>
      <c r="J16" s="114"/>
      <c r="K16" s="117"/>
      <c r="L16" s="117"/>
    </row>
    <row r="17" spans="1:12" s="116" customFormat="1" ht="12" x14ac:dyDescent="0.2">
      <c r="A17" s="92"/>
      <c r="B17" s="93"/>
      <c r="C17" s="76"/>
      <c r="D17" s="94"/>
      <c r="E17" s="76"/>
      <c r="F17" s="119"/>
      <c r="G17" s="94"/>
      <c r="H17" s="113"/>
      <c r="I17" s="160"/>
      <c r="J17" s="114"/>
      <c r="K17" s="117"/>
      <c r="L17" s="117"/>
    </row>
    <row r="18" spans="1:12" s="116" customFormat="1" ht="12" x14ac:dyDescent="0.2">
      <c r="A18" s="92"/>
      <c r="B18" s="93"/>
      <c r="C18" s="76"/>
      <c r="D18" s="94"/>
      <c r="E18" s="76"/>
      <c r="F18" s="92"/>
      <c r="G18" s="94"/>
      <c r="H18" s="113"/>
      <c r="I18" s="160"/>
      <c r="J18" s="114"/>
      <c r="K18" s="117"/>
      <c r="L18" s="117"/>
    </row>
    <row r="19" spans="1:12" s="116" customFormat="1" ht="12" x14ac:dyDescent="0.2">
      <c r="A19" s="92"/>
      <c r="B19" s="138"/>
      <c r="C19" s="76"/>
      <c r="D19" s="94"/>
      <c r="E19" s="76"/>
      <c r="F19" s="139"/>
      <c r="G19" s="94"/>
      <c r="H19" s="113"/>
      <c r="I19" s="160"/>
      <c r="J19" s="114"/>
      <c r="K19" s="117"/>
      <c r="L19" s="117"/>
    </row>
    <row r="20" spans="1:12" x14ac:dyDescent="0.25">
      <c r="A20" s="60"/>
      <c r="B20" s="61"/>
      <c r="C20" s="62"/>
      <c r="D20" s="112"/>
      <c r="E20" s="64"/>
      <c r="F20" s="77"/>
      <c r="G20" s="63"/>
      <c r="H20" s="65"/>
      <c r="I20" s="166"/>
      <c r="J20" s="66"/>
    </row>
    <row r="21" spans="1:12" ht="18" customHeight="1" x14ac:dyDescent="0.25">
      <c r="A21" s="338" t="s">
        <v>35</v>
      </c>
      <c r="B21" s="339"/>
      <c r="C21" s="340"/>
      <c r="D21" s="78">
        <f>SUM(D4:D20)</f>
        <v>4030375.89</v>
      </c>
      <c r="E21" s="79"/>
      <c r="F21" s="80"/>
      <c r="G21" s="78">
        <f>SUM(G4:G20)</f>
        <v>2203170</v>
      </c>
      <c r="H21" s="65"/>
      <c r="I21" s="166"/>
      <c r="J21" s="81"/>
    </row>
    <row r="22" spans="1:12" ht="20.25" customHeight="1" x14ac:dyDescent="0.3">
      <c r="A22" s="341" t="s">
        <v>59</v>
      </c>
      <c r="B22" s="341"/>
      <c r="C22" s="341"/>
      <c r="D22" s="341"/>
      <c r="E22" s="341"/>
      <c r="F22" s="341"/>
      <c r="G22" s="341"/>
      <c r="H22" s="341"/>
      <c r="I22" s="341"/>
      <c r="J22" s="341"/>
    </row>
    <row r="23" spans="1:12" x14ac:dyDescent="0.25">
      <c r="A23" s="60"/>
      <c r="B23" s="61"/>
      <c r="C23" s="62"/>
      <c r="D23" s="63"/>
      <c r="E23" s="64"/>
      <c r="F23" s="60"/>
      <c r="G23" s="63"/>
      <c r="H23" s="65"/>
      <c r="I23" s="166"/>
      <c r="J23" s="66"/>
    </row>
    <row r="24" spans="1:12" x14ac:dyDescent="0.25">
      <c r="A24" s="60"/>
      <c r="B24" s="61"/>
      <c r="C24" s="62"/>
      <c r="D24" s="63"/>
      <c r="E24" s="64"/>
      <c r="F24" s="60"/>
      <c r="G24" s="63"/>
      <c r="H24" s="65"/>
      <c r="I24" s="166"/>
      <c r="J24" s="66"/>
    </row>
    <row r="25" spans="1:12" x14ac:dyDescent="0.25">
      <c r="A25" s="60"/>
      <c r="B25" s="61"/>
      <c r="C25" s="62"/>
      <c r="D25" s="94"/>
      <c r="E25" s="64"/>
      <c r="F25" s="60"/>
      <c r="G25" s="94"/>
      <c r="H25" s="65"/>
      <c r="I25" s="166"/>
      <c r="J25" s="66"/>
    </row>
    <row r="26" spans="1:12" x14ac:dyDescent="0.25">
      <c r="A26" s="60"/>
      <c r="B26" s="61"/>
      <c r="C26" s="62"/>
      <c r="D26" s="94"/>
      <c r="E26" s="64"/>
      <c r="F26" s="60"/>
      <c r="G26" s="94"/>
      <c r="H26" s="65"/>
      <c r="I26" s="166"/>
      <c r="J26" s="66"/>
    </row>
    <row r="27" spans="1:12" x14ac:dyDescent="0.25">
      <c r="A27" s="60"/>
      <c r="B27" s="61"/>
      <c r="C27" s="62"/>
      <c r="D27" s="94"/>
      <c r="E27" s="64"/>
      <c r="F27" s="60"/>
      <c r="G27" s="94"/>
      <c r="H27" s="65"/>
      <c r="I27" s="166"/>
      <c r="J27" s="66"/>
    </row>
    <row r="28" spans="1:12" x14ac:dyDescent="0.25">
      <c r="A28" s="60"/>
      <c r="B28" s="61"/>
      <c r="C28" s="62"/>
      <c r="D28" s="94"/>
      <c r="E28" s="64"/>
      <c r="F28" s="60"/>
      <c r="G28" s="94"/>
      <c r="H28" s="65"/>
      <c r="I28" s="166"/>
      <c r="J28" s="66"/>
    </row>
    <row r="29" spans="1:12" x14ac:dyDescent="0.25">
      <c r="A29" s="60"/>
      <c r="B29" s="61"/>
      <c r="C29" s="62"/>
      <c r="D29" s="94"/>
      <c r="E29" s="64"/>
      <c r="F29" s="60"/>
      <c r="G29" s="94"/>
      <c r="H29" s="65"/>
      <c r="I29" s="166"/>
      <c r="J29" s="66"/>
    </row>
    <row r="30" spans="1:12" x14ac:dyDescent="0.25">
      <c r="A30" s="60"/>
      <c r="B30" s="61"/>
      <c r="C30" s="62"/>
      <c r="D30" s="94"/>
      <c r="E30" s="64"/>
      <c r="F30" s="60"/>
      <c r="G30" s="94"/>
      <c r="H30" s="65"/>
      <c r="I30" s="166"/>
      <c r="J30" s="66"/>
    </row>
    <row r="31" spans="1:12" x14ac:dyDescent="0.25">
      <c r="A31" s="60"/>
      <c r="B31" s="61"/>
      <c r="C31" s="62"/>
      <c r="D31" s="94"/>
      <c r="E31" s="64"/>
      <c r="F31" s="60"/>
      <c r="G31" s="63"/>
      <c r="H31" s="65"/>
      <c r="I31" s="166"/>
      <c r="J31" s="66"/>
      <c r="L31" s="99"/>
    </row>
    <row r="32" spans="1:12" x14ac:dyDescent="0.25">
      <c r="A32" s="60"/>
      <c r="B32" s="61"/>
      <c r="C32" s="62"/>
      <c r="D32" s="94"/>
      <c r="E32" s="64"/>
      <c r="F32" s="60"/>
      <c r="G32" s="94"/>
      <c r="H32" s="113"/>
      <c r="I32" s="166"/>
      <c r="J32" s="66"/>
    </row>
    <row r="33" spans="1:12" x14ac:dyDescent="0.25">
      <c r="A33" s="60"/>
      <c r="B33" s="61"/>
      <c r="C33" s="62"/>
      <c r="D33" s="63"/>
      <c r="E33" s="64"/>
      <c r="F33" s="60"/>
      <c r="G33" s="94"/>
      <c r="H33" s="113"/>
      <c r="I33" s="166"/>
      <c r="J33" s="66"/>
    </row>
    <row r="34" spans="1:12" x14ac:dyDescent="0.25">
      <c r="A34" s="60"/>
      <c r="B34" s="61"/>
      <c r="C34" s="62"/>
      <c r="D34" s="63"/>
      <c r="E34" s="64"/>
      <c r="F34" s="60"/>
      <c r="G34" s="94"/>
      <c r="H34" s="113"/>
      <c r="I34" s="166"/>
      <c r="J34" s="66"/>
    </row>
    <row r="35" spans="1:12" x14ac:dyDescent="0.25">
      <c r="A35" s="60"/>
      <c r="B35" s="61"/>
      <c r="C35" s="62"/>
      <c r="D35" s="63"/>
      <c r="E35" s="64"/>
      <c r="F35" s="60"/>
      <c r="G35" s="94"/>
      <c r="H35" s="113"/>
      <c r="I35" s="166"/>
      <c r="J35" s="66"/>
    </row>
    <row r="36" spans="1:12" x14ac:dyDescent="0.25">
      <c r="A36" s="60"/>
      <c r="B36" s="61"/>
      <c r="C36" s="62"/>
      <c r="D36" s="63"/>
      <c r="E36" s="64"/>
      <c r="F36" s="60"/>
      <c r="G36" s="94"/>
      <c r="H36" s="65"/>
      <c r="I36" s="166"/>
      <c r="J36" s="66"/>
    </row>
    <row r="37" spans="1:12" x14ac:dyDescent="0.25">
      <c r="A37" s="60"/>
      <c r="B37" s="61"/>
      <c r="C37" s="62"/>
      <c r="D37" s="63"/>
      <c r="E37" s="64"/>
      <c r="F37" s="60"/>
      <c r="G37" s="63"/>
      <c r="H37" s="65"/>
      <c r="I37" s="166"/>
      <c r="J37" s="66"/>
      <c r="L37" s="99"/>
    </row>
    <row r="38" spans="1:12" x14ac:dyDescent="0.25">
      <c r="A38" s="60"/>
      <c r="B38" s="61"/>
      <c r="C38" s="62"/>
      <c r="D38" s="63"/>
      <c r="E38" s="64"/>
      <c r="F38" s="60"/>
      <c r="G38" s="63"/>
      <c r="H38" s="65"/>
      <c r="I38" s="166"/>
      <c r="J38" s="66"/>
    </row>
    <row r="39" spans="1:12" x14ac:dyDescent="0.25">
      <c r="A39" s="60"/>
      <c r="B39" s="61"/>
      <c r="C39" s="62"/>
      <c r="D39" s="63"/>
      <c r="E39" s="64"/>
      <c r="F39" s="60"/>
      <c r="G39" s="63"/>
      <c r="H39" s="65"/>
      <c r="I39" s="166"/>
      <c r="J39" s="66"/>
      <c r="L39" s="99"/>
    </row>
    <row r="40" spans="1:12" x14ac:dyDescent="0.25">
      <c r="A40" s="60"/>
      <c r="B40" s="61"/>
      <c r="C40" s="62"/>
      <c r="D40" s="63"/>
      <c r="E40" s="64"/>
      <c r="F40" s="60"/>
      <c r="G40" s="63"/>
      <c r="H40" s="65"/>
      <c r="I40" s="166"/>
      <c r="J40" s="66"/>
    </row>
    <row r="41" spans="1:12" x14ac:dyDescent="0.25">
      <c r="A41" s="60"/>
      <c r="B41" s="61"/>
      <c r="C41" s="62"/>
      <c r="D41" s="63"/>
      <c r="E41" s="64"/>
      <c r="F41" s="60"/>
      <c r="G41" s="63"/>
      <c r="H41" s="65"/>
      <c r="I41" s="166"/>
      <c r="J41" s="66"/>
    </row>
    <row r="42" spans="1:12" x14ac:dyDescent="0.25">
      <c r="A42" s="60"/>
      <c r="B42" s="61"/>
      <c r="C42" s="62"/>
      <c r="D42" s="63"/>
      <c r="E42" s="64"/>
      <c r="F42" s="60"/>
      <c r="G42" s="63"/>
      <c r="H42" s="65"/>
      <c r="I42" s="166"/>
      <c r="J42" s="66"/>
    </row>
    <row r="43" spans="1:12" x14ac:dyDescent="0.25">
      <c r="A43" s="60"/>
      <c r="B43" s="61"/>
      <c r="C43" s="62"/>
      <c r="D43" s="63"/>
      <c r="E43" s="64"/>
      <c r="F43" s="60"/>
      <c r="G43" s="63"/>
      <c r="H43" s="65"/>
      <c r="I43" s="166"/>
      <c r="J43" s="66"/>
    </row>
    <row r="44" spans="1:12" x14ac:dyDescent="0.25">
      <c r="A44" s="60"/>
      <c r="B44" s="61"/>
      <c r="C44" s="62"/>
      <c r="D44" s="63"/>
      <c r="E44" s="64"/>
      <c r="F44" s="60"/>
      <c r="G44" s="63"/>
      <c r="H44" s="65"/>
      <c r="I44" s="166"/>
      <c r="J44" s="66"/>
    </row>
    <row r="45" spans="1:12" x14ac:dyDescent="0.25">
      <c r="A45" s="60"/>
      <c r="B45" s="61"/>
      <c r="C45" s="62"/>
      <c r="D45" s="63"/>
      <c r="E45" s="64"/>
      <c r="F45" s="60"/>
      <c r="G45" s="63"/>
      <c r="H45" s="65"/>
      <c r="I45" s="166"/>
      <c r="J45" s="66"/>
    </row>
    <row r="46" spans="1:12" x14ac:dyDescent="0.25">
      <c r="A46" s="60"/>
      <c r="B46" s="61"/>
      <c r="C46" s="62"/>
      <c r="D46" s="63"/>
      <c r="E46" s="64"/>
      <c r="F46" s="60"/>
      <c r="G46" s="63"/>
      <c r="H46" s="65"/>
      <c r="I46" s="166"/>
      <c r="J46" s="66"/>
    </row>
    <row r="47" spans="1:12" x14ac:dyDescent="0.25">
      <c r="A47" s="60"/>
      <c r="B47" s="61"/>
      <c r="C47" s="62"/>
      <c r="D47" s="63"/>
      <c r="E47" s="64"/>
      <c r="F47" s="60"/>
      <c r="G47" s="63"/>
      <c r="H47" s="65"/>
      <c r="I47" s="166"/>
      <c r="J47" s="66"/>
    </row>
    <row r="48" spans="1:12" x14ac:dyDescent="0.25">
      <c r="A48" s="60"/>
      <c r="B48" s="61"/>
      <c r="C48" s="62"/>
      <c r="D48" s="63"/>
      <c r="E48" s="64"/>
      <c r="F48" s="60"/>
      <c r="G48" s="63"/>
      <c r="H48" s="65"/>
      <c r="I48" s="166"/>
      <c r="J48" s="66"/>
      <c r="L48" s="99"/>
    </row>
    <row r="49" spans="1:12" x14ac:dyDescent="0.25">
      <c r="A49" s="60"/>
      <c r="B49" s="61"/>
      <c r="C49" s="62"/>
      <c r="D49" s="63"/>
      <c r="E49" s="64"/>
      <c r="F49" s="60"/>
      <c r="G49" s="63"/>
      <c r="H49" s="65"/>
      <c r="I49" s="166"/>
      <c r="J49" s="66"/>
    </row>
    <row r="50" spans="1:12" x14ac:dyDescent="0.25">
      <c r="A50" s="60"/>
      <c r="B50" s="61"/>
      <c r="C50" s="62"/>
      <c r="D50" s="63"/>
      <c r="E50" s="64"/>
      <c r="F50" s="60"/>
      <c r="G50" s="63"/>
      <c r="H50" s="65"/>
      <c r="I50" s="166"/>
      <c r="J50" s="66"/>
    </row>
    <row r="51" spans="1:12" x14ac:dyDescent="0.25">
      <c r="A51" s="60"/>
      <c r="B51" s="61"/>
      <c r="C51" s="62"/>
      <c r="D51" s="63"/>
      <c r="E51" s="64"/>
      <c r="F51" s="60"/>
      <c r="G51" s="63"/>
      <c r="H51" s="65"/>
      <c r="I51" s="166"/>
      <c r="J51" s="66"/>
    </row>
    <row r="52" spans="1:12" x14ac:dyDescent="0.25">
      <c r="A52" s="60"/>
      <c r="B52" s="61"/>
      <c r="C52" s="62"/>
      <c r="D52" s="63"/>
      <c r="E52" s="64"/>
      <c r="F52" s="60"/>
      <c r="G52" s="63"/>
      <c r="H52" s="65"/>
      <c r="I52" s="166"/>
      <c r="J52" s="66"/>
    </row>
    <row r="53" spans="1:12" s="75" customFormat="1" ht="23.25" x14ac:dyDescent="0.25">
      <c r="A53" s="67"/>
      <c r="B53" s="68"/>
      <c r="C53" s="69"/>
      <c r="D53" s="70"/>
      <c r="E53" s="71"/>
      <c r="F53" s="67"/>
      <c r="G53" s="70"/>
      <c r="H53" s="72"/>
      <c r="I53" s="167"/>
      <c r="J53" s="73"/>
      <c r="K53" s="229" t="s">
        <v>36</v>
      </c>
      <c r="L53" s="74"/>
    </row>
    <row r="54" spans="1:12" ht="18" customHeight="1" x14ac:dyDescent="0.25">
      <c r="A54" s="338" t="s">
        <v>37</v>
      </c>
      <c r="B54" s="339"/>
      <c r="C54" s="340"/>
      <c r="D54" s="78">
        <f>SUM(D23:D53)</f>
        <v>0</v>
      </c>
      <c r="E54" s="79"/>
      <c r="F54" s="80"/>
      <c r="G54" s="78">
        <f>SUM(G23:G53)</f>
        <v>0</v>
      </c>
      <c r="H54" s="65"/>
      <c r="I54" s="166"/>
      <c r="J54" s="81"/>
    </row>
    <row r="55" spans="1:12" ht="20.25" customHeight="1" x14ac:dyDescent="0.3">
      <c r="A55" s="341" t="s">
        <v>60</v>
      </c>
      <c r="B55" s="341"/>
      <c r="C55" s="341"/>
      <c r="D55" s="341"/>
      <c r="E55" s="341"/>
      <c r="F55" s="341"/>
      <c r="G55" s="341"/>
      <c r="H55" s="341"/>
      <c r="I55" s="341"/>
      <c r="J55" s="341"/>
    </row>
    <row r="56" spans="1:12" x14ac:dyDescent="0.25">
      <c r="A56" s="60"/>
      <c r="B56" s="61"/>
      <c r="C56" s="62"/>
      <c r="D56" s="63"/>
      <c r="E56" s="64"/>
      <c r="F56" s="60"/>
      <c r="G56" s="63"/>
      <c r="H56" s="65"/>
      <c r="I56" s="166"/>
      <c r="J56" s="66"/>
    </row>
    <row r="57" spans="1:12" x14ac:dyDescent="0.25">
      <c r="A57" s="60"/>
      <c r="B57" s="61"/>
      <c r="C57" s="62"/>
      <c r="D57" s="63"/>
      <c r="E57" s="64"/>
      <c r="F57" s="60"/>
      <c r="G57" s="63"/>
      <c r="H57" s="65"/>
      <c r="I57" s="166"/>
      <c r="J57" s="66"/>
      <c r="L57" s="99"/>
    </row>
    <row r="58" spans="1:12" x14ac:dyDescent="0.25">
      <c r="A58" s="60"/>
      <c r="B58" s="61"/>
      <c r="C58" s="62"/>
      <c r="D58" s="63"/>
      <c r="E58" s="64"/>
      <c r="F58" s="60"/>
      <c r="G58" s="63"/>
      <c r="H58" s="65"/>
      <c r="I58" s="166"/>
      <c r="J58" s="66"/>
    </row>
    <row r="59" spans="1:12" x14ac:dyDescent="0.25">
      <c r="A59" s="60"/>
      <c r="B59" s="61"/>
      <c r="C59" s="62"/>
      <c r="D59" s="63"/>
      <c r="E59" s="64"/>
      <c r="F59" s="60"/>
      <c r="G59" s="63"/>
      <c r="H59" s="65"/>
      <c r="I59" s="166"/>
      <c r="J59" s="66"/>
    </row>
    <row r="60" spans="1:12" x14ac:dyDescent="0.25">
      <c r="A60" s="60"/>
      <c r="B60" s="61"/>
      <c r="C60" s="62"/>
      <c r="D60" s="63"/>
      <c r="E60" s="64"/>
      <c r="F60" s="60"/>
      <c r="G60" s="63"/>
      <c r="H60" s="65"/>
      <c r="I60" s="166"/>
      <c r="J60" s="66"/>
    </row>
    <row r="61" spans="1:12" x14ac:dyDescent="0.25">
      <c r="A61" s="60"/>
      <c r="B61" s="61"/>
      <c r="C61" s="62"/>
      <c r="D61" s="63"/>
      <c r="E61" s="64"/>
      <c r="F61" s="60"/>
      <c r="G61" s="63"/>
      <c r="H61" s="65"/>
      <c r="I61" s="166"/>
      <c r="J61" s="66"/>
      <c r="L61" s="99"/>
    </row>
    <row r="62" spans="1:12" x14ac:dyDescent="0.25">
      <c r="A62" s="60"/>
      <c r="B62" s="61"/>
      <c r="C62" s="62"/>
      <c r="D62" s="63"/>
      <c r="E62" s="64"/>
      <c r="F62" s="60"/>
      <c r="G62" s="63"/>
      <c r="H62" s="65"/>
      <c r="I62" s="166"/>
      <c r="J62" s="66"/>
    </row>
    <row r="63" spans="1:12" x14ac:dyDescent="0.25">
      <c r="A63" s="60"/>
      <c r="B63" s="61"/>
      <c r="C63" s="62"/>
      <c r="D63" s="63"/>
      <c r="E63" s="64"/>
      <c r="F63" s="60"/>
      <c r="G63" s="63"/>
      <c r="H63" s="65"/>
      <c r="I63" s="166"/>
      <c r="J63" s="66"/>
    </row>
    <row r="64" spans="1:12" x14ac:dyDescent="0.25">
      <c r="A64" s="60"/>
      <c r="B64" s="61"/>
      <c r="C64" s="62"/>
      <c r="D64" s="63"/>
      <c r="E64" s="64"/>
      <c r="F64" s="60"/>
      <c r="G64" s="63"/>
      <c r="H64" s="65"/>
      <c r="I64" s="166"/>
      <c r="J64" s="66"/>
    </row>
    <row r="65" spans="1:12" x14ac:dyDescent="0.25">
      <c r="A65" s="60"/>
      <c r="B65" s="61"/>
      <c r="C65" s="62"/>
      <c r="D65" s="63"/>
      <c r="E65" s="64"/>
      <c r="F65" s="60"/>
      <c r="G65" s="63"/>
      <c r="H65" s="65"/>
      <c r="I65" s="166"/>
      <c r="J65" s="66"/>
    </row>
    <row r="66" spans="1:12" x14ac:dyDescent="0.25">
      <c r="A66" s="60"/>
      <c r="B66" s="61"/>
      <c r="C66" s="62"/>
      <c r="D66" s="63"/>
      <c r="E66" s="64"/>
      <c r="F66" s="95"/>
      <c r="G66" s="63"/>
      <c r="H66" s="65"/>
      <c r="I66" s="166"/>
      <c r="J66" s="66"/>
      <c r="K66" s="230"/>
    </row>
    <row r="67" spans="1:12" x14ac:dyDescent="0.25">
      <c r="A67" s="60"/>
      <c r="B67" s="61"/>
      <c r="C67" s="62"/>
      <c r="D67" s="63"/>
      <c r="E67" s="64"/>
      <c r="F67" s="60"/>
      <c r="G67" s="63"/>
      <c r="H67" s="65"/>
      <c r="I67" s="166"/>
      <c r="J67" s="66"/>
      <c r="L67" s="18"/>
    </row>
    <row r="68" spans="1:12" x14ac:dyDescent="0.25">
      <c r="A68" s="60"/>
      <c r="B68" s="61"/>
      <c r="C68" s="62"/>
      <c r="D68" s="63"/>
      <c r="E68" s="64"/>
      <c r="F68" s="60"/>
      <c r="G68" s="63"/>
      <c r="H68" s="65"/>
      <c r="I68" s="166"/>
      <c r="J68" s="66"/>
      <c r="L68" s="18"/>
    </row>
    <row r="69" spans="1:12" s="75" customFormat="1" ht="23.25" x14ac:dyDescent="0.25">
      <c r="A69" s="67"/>
      <c r="B69" s="68"/>
      <c r="C69" s="69"/>
      <c r="D69" s="70"/>
      <c r="E69" s="71"/>
      <c r="F69" s="67"/>
      <c r="G69" s="70"/>
      <c r="H69" s="72"/>
      <c r="I69" s="167"/>
      <c r="J69" s="73"/>
      <c r="K69" s="229" t="s">
        <v>38</v>
      </c>
    </row>
    <row r="70" spans="1:12" ht="18" customHeight="1" x14ac:dyDescent="0.25">
      <c r="A70" s="338" t="s">
        <v>39</v>
      </c>
      <c r="B70" s="339"/>
      <c r="C70" s="340"/>
      <c r="D70" s="78">
        <f>SUM(D57:D69)</f>
        <v>0</v>
      </c>
      <c r="E70" s="79"/>
      <c r="F70" s="80"/>
      <c r="G70" s="78">
        <f>SUM(G57:G69)</f>
        <v>0</v>
      </c>
      <c r="H70" s="65"/>
      <c r="I70" s="166"/>
      <c r="J70" s="81"/>
      <c r="L70" s="18"/>
    </row>
    <row r="71" spans="1:12" x14ac:dyDescent="0.25">
      <c r="A71" s="60"/>
      <c r="B71" s="61"/>
      <c r="C71" s="62"/>
      <c r="D71" s="63"/>
      <c r="E71" s="64"/>
      <c r="F71" s="60"/>
      <c r="G71" s="63"/>
      <c r="H71" s="65"/>
      <c r="I71" s="166"/>
      <c r="J71" s="66"/>
      <c r="L71" s="18"/>
    </row>
    <row r="72" spans="1:12" ht="20.25" x14ac:dyDescent="0.3">
      <c r="A72" s="341" t="s">
        <v>61</v>
      </c>
      <c r="B72" s="341"/>
      <c r="C72" s="341"/>
      <c r="D72" s="341"/>
      <c r="E72" s="341"/>
      <c r="F72" s="341"/>
      <c r="G72" s="341"/>
      <c r="H72" s="341"/>
      <c r="I72" s="341"/>
      <c r="J72" s="341"/>
      <c r="L72" s="18"/>
    </row>
    <row r="73" spans="1:12" x14ac:dyDescent="0.25">
      <c r="A73" s="92"/>
      <c r="B73" s="93"/>
      <c r="C73" s="76"/>
      <c r="D73" s="94"/>
      <c r="E73" s="93"/>
      <c r="F73" s="92"/>
      <c r="G73" s="63"/>
      <c r="H73" s="65"/>
      <c r="I73" s="166"/>
      <c r="J73" s="66"/>
    </row>
    <row r="74" spans="1:12" x14ac:dyDescent="0.25">
      <c r="A74" s="60"/>
      <c r="B74" s="61"/>
      <c r="C74" s="62"/>
      <c r="D74" s="63"/>
      <c r="E74" s="64"/>
      <c r="F74" s="60"/>
      <c r="G74" s="63"/>
      <c r="H74" s="65"/>
      <c r="I74" s="166"/>
      <c r="J74" s="66"/>
    </row>
    <row r="75" spans="1:12" x14ac:dyDescent="0.25">
      <c r="A75" s="60"/>
      <c r="B75" s="61"/>
      <c r="C75" s="62"/>
      <c r="D75" s="63"/>
      <c r="E75" s="64"/>
      <c r="F75" s="60"/>
      <c r="G75" s="63"/>
      <c r="H75" s="65"/>
      <c r="I75" s="166"/>
      <c r="J75" s="66"/>
    </row>
    <row r="76" spans="1:12" x14ac:dyDescent="0.25">
      <c r="A76" s="60"/>
      <c r="B76" s="61"/>
      <c r="C76" s="62"/>
      <c r="D76" s="63"/>
      <c r="E76" s="64"/>
      <c r="F76" s="60"/>
      <c r="G76" s="63"/>
      <c r="H76" s="65"/>
      <c r="I76" s="166"/>
      <c r="J76" s="66"/>
    </row>
    <row r="77" spans="1:12" x14ac:dyDescent="0.25">
      <c r="A77" s="60"/>
      <c r="B77" s="61"/>
      <c r="C77" s="62"/>
      <c r="D77" s="63"/>
      <c r="E77" s="64"/>
      <c r="F77" s="60"/>
      <c r="G77" s="63"/>
      <c r="H77" s="65"/>
      <c r="I77" s="166"/>
      <c r="J77" s="66"/>
    </row>
    <row r="78" spans="1:12" x14ac:dyDescent="0.25">
      <c r="A78" s="60"/>
      <c r="B78" s="61"/>
      <c r="C78" s="62"/>
      <c r="D78" s="63"/>
      <c r="E78" s="64"/>
      <c r="F78" s="60"/>
      <c r="G78" s="63"/>
      <c r="H78" s="65"/>
      <c r="I78" s="166"/>
      <c r="J78" s="66"/>
      <c r="L78" s="99"/>
    </row>
    <row r="79" spans="1:12" x14ac:dyDescent="0.25">
      <c r="A79" s="60"/>
      <c r="B79" s="61"/>
      <c r="C79" s="62"/>
      <c r="D79" s="63"/>
      <c r="E79" s="64"/>
      <c r="F79" s="60"/>
      <c r="G79" s="63"/>
      <c r="H79" s="65"/>
      <c r="I79" s="166"/>
      <c r="J79" s="66"/>
    </row>
    <row r="80" spans="1:12" x14ac:dyDescent="0.25">
      <c r="A80" s="60"/>
      <c r="B80" s="61"/>
      <c r="C80" s="62"/>
      <c r="D80" s="63"/>
      <c r="E80" s="64"/>
      <c r="F80" s="60"/>
      <c r="G80" s="63"/>
      <c r="H80" s="65"/>
      <c r="I80" s="166"/>
      <c r="J80" s="66"/>
    </row>
    <row r="81" spans="1:10" x14ac:dyDescent="0.25">
      <c r="A81" s="60"/>
      <c r="B81" s="61"/>
      <c r="C81" s="62"/>
      <c r="D81" s="63"/>
      <c r="E81" s="64"/>
      <c r="F81" s="60"/>
      <c r="G81" s="63"/>
      <c r="H81" s="65"/>
      <c r="I81" s="166"/>
      <c r="J81" s="66"/>
    </row>
    <row r="82" spans="1:10" x14ac:dyDescent="0.25">
      <c r="A82" s="60"/>
      <c r="B82" s="61"/>
      <c r="C82" s="62"/>
      <c r="D82" s="63"/>
      <c r="E82" s="64"/>
      <c r="F82" s="60"/>
      <c r="G82" s="63"/>
      <c r="H82" s="65"/>
      <c r="I82" s="166"/>
      <c r="J82" s="66"/>
    </row>
    <row r="83" spans="1:10" x14ac:dyDescent="0.25">
      <c r="A83" s="92"/>
      <c r="B83" s="93"/>
      <c r="C83" s="62"/>
      <c r="D83" s="94"/>
      <c r="E83" s="93"/>
      <c r="F83" s="92"/>
      <c r="G83" s="63"/>
      <c r="H83" s="65"/>
      <c r="I83" s="166"/>
      <c r="J83" s="66"/>
    </row>
    <row r="84" spans="1:10" x14ac:dyDescent="0.25">
      <c r="A84" s="92"/>
      <c r="B84" s="93"/>
      <c r="C84" s="76"/>
      <c r="D84" s="63"/>
      <c r="E84" s="93"/>
      <c r="F84" s="92"/>
      <c r="G84" s="63"/>
      <c r="H84" s="65"/>
      <c r="I84" s="166"/>
      <c r="J84" s="66"/>
    </row>
    <row r="85" spans="1:10" x14ac:dyDescent="0.25">
      <c r="A85" s="92"/>
      <c r="B85" s="93"/>
      <c r="C85" s="76"/>
      <c r="D85" s="63"/>
      <c r="E85" s="93"/>
      <c r="F85" s="92"/>
      <c r="G85" s="63"/>
      <c r="H85" s="65"/>
      <c r="I85" s="166"/>
      <c r="J85" s="66"/>
    </row>
    <row r="86" spans="1:10" x14ac:dyDescent="0.25">
      <c r="A86" s="92"/>
      <c r="B86" s="93"/>
      <c r="C86" s="76"/>
      <c r="D86" s="63"/>
      <c r="E86" s="93"/>
      <c r="F86" s="92"/>
      <c r="G86" s="63"/>
      <c r="H86" s="65"/>
      <c r="I86" s="166"/>
      <c r="J86" s="66"/>
    </row>
    <row r="87" spans="1:10" x14ac:dyDescent="0.25">
      <c r="A87" s="92"/>
      <c r="B87" s="93"/>
      <c r="C87" s="76"/>
      <c r="D87" s="63"/>
      <c r="E87" s="93"/>
      <c r="F87" s="92"/>
      <c r="G87" s="63"/>
      <c r="H87" s="65"/>
      <c r="I87" s="166"/>
      <c r="J87" s="66"/>
    </row>
    <row r="88" spans="1:10" x14ac:dyDescent="0.25">
      <c r="A88" s="92"/>
      <c r="B88" s="93"/>
      <c r="C88" s="76"/>
      <c r="D88" s="63"/>
      <c r="E88" s="93"/>
      <c r="F88" s="92"/>
      <c r="G88" s="63"/>
      <c r="H88" s="65"/>
      <c r="I88" s="166"/>
      <c r="J88" s="66"/>
    </row>
    <row r="89" spans="1:10" x14ac:dyDescent="0.25">
      <c r="A89" s="92"/>
      <c r="B89" s="93"/>
      <c r="C89" s="76"/>
      <c r="D89" s="63"/>
      <c r="E89" s="93"/>
      <c r="F89" s="92"/>
      <c r="G89" s="63"/>
      <c r="H89" s="65"/>
      <c r="I89" s="166"/>
      <c r="J89" s="66"/>
    </row>
    <row r="90" spans="1:10" x14ac:dyDescent="0.25">
      <c r="A90" s="92"/>
      <c r="B90" s="93"/>
      <c r="C90" s="76"/>
      <c r="D90" s="94"/>
      <c r="E90" s="93"/>
      <c r="F90" s="92"/>
      <c r="G90" s="63"/>
      <c r="H90" s="65"/>
      <c r="I90" s="166"/>
      <c r="J90" s="66"/>
    </row>
    <row r="91" spans="1:10" x14ac:dyDescent="0.25">
      <c r="A91" s="92"/>
      <c r="B91" s="93"/>
      <c r="C91" s="76"/>
      <c r="D91" s="94"/>
      <c r="E91" s="93"/>
      <c r="F91" s="92"/>
      <c r="G91" s="63"/>
      <c r="H91" s="65"/>
      <c r="I91" s="166"/>
      <c r="J91" s="66"/>
    </row>
    <row r="92" spans="1:10" x14ac:dyDescent="0.25">
      <c r="A92" s="92"/>
      <c r="B92" s="93"/>
      <c r="C92" s="76"/>
      <c r="D92" s="94"/>
      <c r="E92" s="93"/>
      <c r="F92" s="92"/>
      <c r="G92" s="63"/>
      <c r="H92" s="65"/>
      <c r="I92" s="166"/>
      <c r="J92" s="66"/>
    </row>
    <row r="93" spans="1:10" x14ac:dyDescent="0.25">
      <c r="A93" s="92"/>
      <c r="B93" s="93"/>
      <c r="C93" s="76"/>
      <c r="D93" s="94"/>
      <c r="E93" s="93"/>
      <c r="F93" s="92"/>
      <c r="G93" s="63"/>
      <c r="H93" s="65"/>
      <c r="I93" s="166"/>
      <c r="J93" s="66"/>
    </row>
    <row r="94" spans="1:10" x14ac:dyDescent="0.25">
      <c r="A94" s="92"/>
      <c r="B94" s="93"/>
      <c r="C94" s="76"/>
      <c r="D94" s="94"/>
      <c r="E94" s="93"/>
      <c r="F94" s="92"/>
      <c r="G94" s="63"/>
      <c r="H94" s="65"/>
      <c r="I94" s="166"/>
      <c r="J94" s="66"/>
    </row>
    <row r="95" spans="1:10" x14ac:dyDescent="0.25">
      <c r="A95" s="92"/>
      <c r="B95" s="93"/>
      <c r="C95" s="76"/>
      <c r="D95" s="94"/>
      <c r="E95" s="93"/>
      <c r="F95" s="92"/>
      <c r="G95" s="63"/>
      <c r="H95" s="65"/>
      <c r="I95" s="166"/>
      <c r="J95" s="66"/>
    </row>
    <row r="96" spans="1:10" x14ac:dyDescent="0.25">
      <c r="A96" s="92"/>
      <c r="B96" s="93"/>
      <c r="C96" s="76"/>
      <c r="D96" s="94"/>
      <c r="E96" s="93"/>
      <c r="F96" s="92"/>
      <c r="G96" s="63"/>
      <c r="H96" s="65"/>
      <c r="I96" s="166"/>
      <c r="J96" s="66"/>
    </row>
    <row r="97" spans="1:12" x14ac:dyDescent="0.25">
      <c r="A97" s="92"/>
      <c r="B97" s="93"/>
      <c r="C97" s="76"/>
      <c r="D97" s="94"/>
      <c r="E97" s="93"/>
      <c r="F97" s="92"/>
      <c r="G97" s="63"/>
      <c r="H97" s="65"/>
      <c r="I97" s="166"/>
      <c r="J97" s="66"/>
    </row>
    <row r="98" spans="1:12" x14ac:dyDescent="0.25">
      <c r="A98" s="92"/>
      <c r="B98" s="93"/>
      <c r="C98" s="76"/>
      <c r="D98" s="94"/>
      <c r="E98" s="93"/>
      <c r="F98" s="92"/>
      <c r="G98" s="63"/>
      <c r="H98" s="65"/>
      <c r="I98" s="166"/>
      <c r="J98" s="66"/>
    </row>
    <row r="99" spans="1:12" x14ac:dyDescent="0.25">
      <c r="A99" s="92"/>
      <c r="B99" s="93"/>
      <c r="C99" s="76"/>
      <c r="D99" s="94"/>
      <c r="E99" s="93"/>
      <c r="F99" s="92"/>
      <c r="G99" s="63"/>
      <c r="H99" s="65"/>
      <c r="I99" s="166"/>
      <c r="J99" s="66"/>
    </row>
    <row r="100" spans="1:12" x14ac:dyDescent="0.25">
      <c r="A100" s="92"/>
      <c r="B100" s="93"/>
      <c r="C100" s="76"/>
      <c r="D100" s="94"/>
      <c r="E100" s="93"/>
      <c r="F100" s="92"/>
      <c r="G100" s="63"/>
      <c r="H100" s="65"/>
      <c r="I100" s="166"/>
      <c r="J100" s="66"/>
    </row>
    <row r="101" spans="1:12" x14ac:dyDescent="0.25">
      <c r="A101" s="92"/>
      <c r="B101" s="93"/>
      <c r="C101" s="76"/>
      <c r="D101" s="94"/>
      <c r="E101" s="93"/>
      <c r="F101" s="92"/>
      <c r="G101" s="63"/>
      <c r="H101" s="65"/>
      <c r="I101" s="166"/>
      <c r="J101" s="66"/>
    </row>
    <row r="102" spans="1:12" x14ac:dyDescent="0.25">
      <c r="A102" s="60"/>
      <c r="B102" s="61"/>
      <c r="C102" s="64"/>
      <c r="D102" s="63"/>
      <c r="E102" s="64"/>
      <c r="F102" s="60"/>
      <c r="G102" s="63"/>
      <c r="H102" s="65"/>
      <c r="I102" s="166"/>
      <c r="J102" s="66"/>
    </row>
    <row r="103" spans="1:12" x14ac:dyDescent="0.25">
      <c r="A103" s="60"/>
      <c r="B103" s="61"/>
      <c r="C103" s="82"/>
      <c r="D103" s="63"/>
      <c r="E103" s="64"/>
      <c r="F103" s="60"/>
      <c r="G103" s="63"/>
      <c r="H103" s="65"/>
      <c r="I103" s="166"/>
      <c r="J103" s="66"/>
    </row>
    <row r="104" spans="1:12" x14ac:dyDescent="0.25">
      <c r="A104" s="60"/>
      <c r="B104" s="61"/>
      <c r="C104" s="82"/>
      <c r="D104" s="63"/>
      <c r="E104" s="64"/>
      <c r="F104" s="60"/>
      <c r="G104" s="63"/>
      <c r="H104" s="65"/>
      <c r="I104" s="166"/>
      <c r="J104" s="66"/>
    </row>
    <row r="105" spans="1:12" x14ac:dyDescent="0.25">
      <c r="A105" s="60"/>
      <c r="B105" s="61"/>
      <c r="C105" s="82"/>
      <c r="D105" s="63"/>
      <c r="E105" s="64"/>
      <c r="F105" s="60"/>
      <c r="G105" s="63"/>
      <c r="H105" s="65"/>
      <c r="I105" s="166"/>
      <c r="J105" s="66"/>
    </row>
    <row r="106" spans="1:12" x14ac:dyDescent="0.25">
      <c r="A106" s="60"/>
      <c r="B106" s="61"/>
      <c r="C106" s="64"/>
      <c r="D106" s="63"/>
      <c r="E106" s="64"/>
      <c r="F106" s="60"/>
      <c r="G106" s="63"/>
      <c r="H106" s="65"/>
      <c r="I106" s="166"/>
      <c r="J106" s="66"/>
    </row>
    <row r="107" spans="1:12" x14ac:dyDescent="0.25">
      <c r="A107" s="60"/>
      <c r="B107" s="61"/>
      <c r="C107" s="64"/>
      <c r="D107" s="63"/>
      <c r="E107" s="64"/>
      <c r="F107" s="60"/>
      <c r="G107" s="63"/>
      <c r="H107" s="65"/>
      <c r="I107" s="166"/>
      <c r="J107" s="66"/>
    </row>
    <row r="108" spans="1:12" x14ac:dyDescent="0.25">
      <c r="A108" s="60"/>
      <c r="B108" s="61"/>
      <c r="C108" s="64"/>
      <c r="D108" s="63"/>
      <c r="E108" s="64"/>
      <c r="F108" s="60"/>
      <c r="G108" s="63"/>
      <c r="H108" s="65"/>
      <c r="I108" s="166"/>
      <c r="J108" s="66"/>
    </row>
    <row r="109" spans="1:12" s="75" customFormat="1" ht="23.25" x14ac:dyDescent="0.25">
      <c r="A109" s="67"/>
      <c r="B109" s="68"/>
      <c r="C109" s="69"/>
      <c r="D109" s="70"/>
      <c r="E109" s="71"/>
      <c r="F109" s="67"/>
      <c r="G109" s="70"/>
      <c r="H109" s="72"/>
      <c r="I109" s="167"/>
      <c r="J109" s="73"/>
      <c r="K109" s="229" t="s">
        <v>40</v>
      </c>
      <c r="L109" s="74"/>
    </row>
    <row r="110" spans="1:12" ht="18" x14ac:dyDescent="0.25">
      <c r="A110" s="338" t="s">
        <v>41</v>
      </c>
      <c r="B110" s="339"/>
      <c r="C110" s="340"/>
      <c r="D110" s="78">
        <f>SUM(D73:D109)</f>
        <v>0</v>
      </c>
      <c r="E110" s="79"/>
      <c r="F110" s="80"/>
      <c r="G110" s="78">
        <f>SUM(G73:G109)</f>
        <v>0</v>
      </c>
      <c r="H110" s="65"/>
      <c r="I110" s="166"/>
      <c r="J110" s="81"/>
    </row>
    <row r="112" spans="1:12" ht="18" x14ac:dyDescent="0.25">
      <c r="A112" s="338" t="s">
        <v>62</v>
      </c>
      <c r="B112" s="339"/>
      <c r="C112" s="340"/>
      <c r="D112" s="78">
        <f>D21+D54+D70+D110</f>
        <v>4030375.89</v>
      </c>
      <c r="E112" s="79"/>
      <c r="F112" s="80"/>
      <c r="G112" s="78">
        <f>G21+G54+G70+G110</f>
        <v>2203170</v>
      </c>
      <c r="H112" s="65"/>
      <c r="I112" s="166"/>
      <c r="J112" s="81"/>
    </row>
  </sheetData>
  <mergeCells count="10">
    <mergeCell ref="A70:C70"/>
    <mergeCell ref="A72:J72"/>
    <mergeCell ref="A110:C110"/>
    <mergeCell ref="A112:C112"/>
    <mergeCell ref="A1:J1"/>
    <mergeCell ref="A3:J3"/>
    <mergeCell ref="A21:C21"/>
    <mergeCell ref="A22:J22"/>
    <mergeCell ref="A54:C54"/>
    <mergeCell ref="A55:J55"/>
  </mergeCells>
  <pageMargins left="0.11811023622047244" right="0.11811023622047244" top="0.3543307086614173" bottom="0.354330708661417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workbookViewId="0">
      <selection activeCell="J27" sqref="J27"/>
    </sheetView>
  </sheetViews>
  <sheetFormatPr defaultRowHeight="15" x14ac:dyDescent="0.25"/>
  <cols>
    <col min="2" max="2" width="14.42578125" customWidth="1"/>
    <col min="3" max="3" width="14.140625" customWidth="1"/>
    <col min="4" max="4" width="13.5703125" customWidth="1"/>
    <col min="6" max="6" width="10" bestFit="1" customWidth="1"/>
    <col min="7" max="7" width="18" customWidth="1"/>
    <col min="11" max="11" width="13.140625" customWidth="1"/>
  </cols>
  <sheetData>
    <row r="1" spans="2:7" ht="30.75" customHeight="1" x14ac:dyDescent="0.25">
      <c r="B1" s="235" t="s">
        <v>74</v>
      </c>
      <c r="C1" s="235"/>
      <c r="D1" s="235"/>
      <c r="G1" s="165"/>
    </row>
    <row r="2" spans="2:7" ht="15.75" x14ac:dyDescent="0.25">
      <c r="B2" s="236"/>
      <c r="C2" s="236" t="s">
        <v>71</v>
      </c>
      <c r="D2" s="236" t="s">
        <v>72</v>
      </c>
      <c r="G2" s="165"/>
    </row>
    <row r="3" spans="2:7" ht="15.75" x14ac:dyDescent="0.25">
      <c r="B3" s="236" t="s">
        <v>47</v>
      </c>
      <c r="C3" s="236">
        <v>2500</v>
      </c>
      <c r="D3" s="236">
        <v>2714</v>
      </c>
      <c r="G3" s="165"/>
    </row>
    <row r="4" spans="2:7" ht="15.75" x14ac:dyDescent="0.25">
      <c r="B4" s="236" t="s">
        <v>48</v>
      </c>
      <c r="C4" s="236">
        <v>2500</v>
      </c>
      <c r="D4" s="236">
        <v>1635</v>
      </c>
      <c r="G4" s="165"/>
    </row>
    <row r="5" spans="2:7" ht="15.75" x14ac:dyDescent="0.25">
      <c r="B5" s="236" t="s">
        <v>70</v>
      </c>
      <c r="C5" s="236">
        <v>1500</v>
      </c>
      <c r="D5" s="236">
        <v>276</v>
      </c>
      <c r="G5" s="165"/>
    </row>
    <row r="6" spans="2:7" ht="15.75" x14ac:dyDescent="0.25">
      <c r="B6" s="236" t="s">
        <v>57</v>
      </c>
      <c r="C6" s="236">
        <v>500</v>
      </c>
      <c r="D6" s="236">
        <v>165</v>
      </c>
      <c r="G6" s="165"/>
    </row>
    <row r="7" spans="2:7" ht="15.75" x14ac:dyDescent="0.25">
      <c r="B7" s="238" t="s">
        <v>73</v>
      </c>
      <c r="C7" s="237">
        <f>SUM(C3:C6)</f>
        <v>7000</v>
      </c>
      <c r="D7" s="237">
        <f>SUM(D3:D6)</f>
        <v>4790</v>
      </c>
      <c r="G7" s="165"/>
    </row>
    <row r="8" spans="2:7" x14ac:dyDescent="0.25">
      <c r="G8" s="165"/>
    </row>
    <row r="9" spans="2:7" x14ac:dyDescent="0.25">
      <c r="G9" s="165"/>
    </row>
    <row r="10" spans="2:7" x14ac:dyDescent="0.25">
      <c r="G10" s="165"/>
    </row>
    <row r="11" spans="2:7" x14ac:dyDescent="0.25">
      <c r="G11" s="165"/>
    </row>
    <row r="12" spans="2:7" x14ac:dyDescent="0.25">
      <c r="G12" s="165"/>
    </row>
    <row r="13" spans="2:7" x14ac:dyDescent="0.25">
      <c r="G13" s="165"/>
    </row>
    <row r="14" spans="2:7" x14ac:dyDescent="0.25">
      <c r="G14" s="165"/>
    </row>
    <row r="15" spans="2:7" x14ac:dyDescent="0.25">
      <c r="G15" s="165"/>
    </row>
    <row r="16" spans="2:7" x14ac:dyDescent="0.25">
      <c r="G16" s="165"/>
    </row>
    <row r="17" spans="7:7" x14ac:dyDescent="0.25">
      <c r="G17" s="165"/>
    </row>
    <row r="18" spans="7:7" x14ac:dyDescent="0.25">
      <c r="G18" s="165"/>
    </row>
    <row r="19" spans="7:7" x14ac:dyDescent="0.25">
      <c r="G19" s="165"/>
    </row>
    <row r="20" spans="7:7" x14ac:dyDescent="0.25">
      <c r="G20" s="165"/>
    </row>
    <row r="21" spans="7:7" x14ac:dyDescent="0.25">
      <c r="G21" s="165"/>
    </row>
    <row r="22" spans="7:7" x14ac:dyDescent="0.25">
      <c r="G22" s="165"/>
    </row>
    <row r="23" spans="7:7" x14ac:dyDescent="0.25">
      <c r="G23" s="165"/>
    </row>
    <row r="24" spans="7:7" x14ac:dyDescent="0.25">
      <c r="G24" s="165"/>
    </row>
    <row r="25" spans="7:7" x14ac:dyDescent="0.25">
      <c r="G25" s="165"/>
    </row>
    <row r="26" spans="7:7" x14ac:dyDescent="0.25">
      <c r="G26" s="165"/>
    </row>
    <row r="27" spans="7:7" x14ac:dyDescent="0.25">
      <c r="G27" s="165"/>
    </row>
    <row r="28" spans="7:7" x14ac:dyDescent="0.25">
      <c r="G28" s="165"/>
    </row>
    <row r="29" spans="7:7" x14ac:dyDescent="0.25">
      <c r="G29" s="165"/>
    </row>
    <row r="30" spans="7:7" x14ac:dyDescent="0.25">
      <c r="G30" s="165"/>
    </row>
    <row r="31" spans="7:7" x14ac:dyDescent="0.25">
      <c r="G31" s="165"/>
    </row>
    <row r="32" spans="7:7" x14ac:dyDescent="0.25">
      <c r="G32" s="165"/>
    </row>
    <row r="33" spans="7:7" x14ac:dyDescent="0.25">
      <c r="G33" s="165"/>
    </row>
    <row r="34" spans="7:7" x14ac:dyDescent="0.25">
      <c r="G34" s="165"/>
    </row>
    <row r="35" spans="7:7" x14ac:dyDescent="0.25">
      <c r="G35" s="165"/>
    </row>
    <row r="36" spans="7:7" x14ac:dyDescent="0.25">
      <c r="G36" s="165"/>
    </row>
    <row r="37" spans="7:7" x14ac:dyDescent="0.25">
      <c r="G37" s="165"/>
    </row>
    <row r="38" spans="7:7" x14ac:dyDescent="0.25">
      <c r="G38" s="165"/>
    </row>
    <row r="39" spans="7:7" x14ac:dyDescent="0.25">
      <c r="G39" s="165"/>
    </row>
    <row r="40" spans="7:7" x14ac:dyDescent="0.25">
      <c r="G40" s="165"/>
    </row>
    <row r="41" spans="7:7" x14ac:dyDescent="0.25">
      <c r="G41" s="165"/>
    </row>
    <row r="43" spans="7:7" x14ac:dyDescent="0.25">
      <c r="G43" s="165"/>
    </row>
    <row r="44" spans="7:7" x14ac:dyDescent="0.25">
      <c r="G44" s="165"/>
    </row>
    <row r="45" spans="7:7" x14ac:dyDescent="0.25">
      <c r="G45" s="165"/>
    </row>
    <row r="46" spans="7:7" x14ac:dyDescent="0.25">
      <c r="G46" s="165"/>
    </row>
    <row r="48" spans="7:7" x14ac:dyDescent="0.25">
      <c r="G48" s="165"/>
    </row>
    <row r="49" spans="7:7" x14ac:dyDescent="0.25">
      <c r="G49" s="165"/>
    </row>
    <row r="50" spans="7:7" x14ac:dyDescent="0.25">
      <c r="G50" s="165"/>
    </row>
    <row r="51" spans="7:7" x14ac:dyDescent="0.25">
      <c r="G51" s="165"/>
    </row>
    <row r="53" spans="7:7" x14ac:dyDescent="0.25">
      <c r="G53" s="165"/>
    </row>
    <row r="54" spans="7:7" x14ac:dyDescent="0.25">
      <c r="G54" s="165"/>
    </row>
    <row r="55" spans="7:7" x14ac:dyDescent="0.25">
      <c r="G55" s="165"/>
    </row>
    <row r="56" spans="7:7" x14ac:dyDescent="0.25">
      <c r="G56" s="165"/>
    </row>
    <row r="58" spans="7:7" x14ac:dyDescent="0.25">
      <c r="G58" s="16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E1" sqref="E1:E12"/>
    </sheetView>
  </sheetViews>
  <sheetFormatPr defaultRowHeight="15" x14ac:dyDescent="0.25"/>
  <cols>
    <col min="4" max="4" width="15.85546875" customWidth="1"/>
    <col min="5" max="5" width="18.85546875" customWidth="1"/>
  </cols>
  <sheetData>
    <row r="1" spans="2:5" x14ac:dyDescent="0.25">
      <c r="B1">
        <v>10</v>
      </c>
      <c r="D1" s="302">
        <v>13880</v>
      </c>
      <c r="E1" s="165">
        <f>B1*D1</f>
        <v>138800</v>
      </c>
    </row>
    <row r="2" spans="2:5" x14ac:dyDescent="0.25">
      <c r="B2">
        <v>20</v>
      </c>
      <c r="D2" s="302">
        <v>49</v>
      </c>
      <c r="E2" s="165">
        <f t="shared" ref="E2:E10" si="0">B2*D2</f>
        <v>980</v>
      </c>
    </row>
    <row r="3" spans="2:5" x14ac:dyDescent="0.25">
      <c r="B3">
        <v>16</v>
      </c>
      <c r="D3" s="302">
        <v>4722</v>
      </c>
      <c r="E3" s="165">
        <f t="shared" si="0"/>
        <v>75552</v>
      </c>
    </row>
    <row r="4" spans="2:5" x14ac:dyDescent="0.25">
      <c r="B4">
        <v>10</v>
      </c>
      <c r="D4" s="302">
        <v>684</v>
      </c>
      <c r="E4" s="165">
        <f t="shared" si="0"/>
        <v>6840</v>
      </c>
    </row>
    <row r="5" spans="2:5" x14ac:dyDescent="0.25">
      <c r="B5">
        <v>40</v>
      </c>
      <c r="D5" s="302">
        <v>398</v>
      </c>
      <c r="E5" s="165">
        <f t="shared" si="0"/>
        <v>15920</v>
      </c>
    </row>
    <row r="6" spans="2:5" x14ac:dyDescent="0.25">
      <c r="B6">
        <v>95</v>
      </c>
      <c r="D6" s="302">
        <v>964</v>
      </c>
      <c r="E6" s="165">
        <f t="shared" si="0"/>
        <v>91580</v>
      </c>
    </row>
    <row r="7" spans="2:5" x14ac:dyDescent="0.25">
      <c r="B7">
        <v>30</v>
      </c>
      <c r="D7" s="302">
        <v>289</v>
      </c>
      <c r="E7" s="165">
        <f t="shared" si="0"/>
        <v>8670</v>
      </c>
    </row>
    <row r="8" spans="2:5" x14ac:dyDescent="0.25">
      <c r="B8">
        <v>5</v>
      </c>
      <c r="D8" s="302">
        <v>4818.3999999999996</v>
      </c>
      <c r="E8" s="165">
        <f t="shared" si="0"/>
        <v>24092</v>
      </c>
    </row>
    <row r="9" spans="2:5" x14ac:dyDescent="0.25">
      <c r="B9">
        <v>7</v>
      </c>
      <c r="D9" s="302">
        <v>1700</v>
      </c>
      <c r="E9" s="165">
        <f t="shared" si="0"/>
        <v>11900</v>
      </c>
    </row>
    <row r="10" spans="2:5" x14ac:dyDescent="0.25">
      <c r="B10">
        <v>2</v>
      </c>
      <c r="D10" s="302">
        <v>1450</v>
      </c>
      <c r="E10" s="165">
        <f t="shared" si="0"/>
        <v>2900</v>
      </c>
    </row>
    <row r="11" spans="2:5" x14ac:dyDescent="0.25">
      <c r="D11" s="302"/>
      <c r="E11" s="165"/>
    </row>
    <row r="12" spans="2:5" x14ac:dyDescent="0.25">
      <c r="D12" s="302"/>
      <c r="E12" s="165">
        <f>SUM(E1:E11)</f>
        <v>377234</v>
      </c>
    </row>
    <row r="14" spans="2:5" x14ac:dyDescent="0.25">
      <c r="D14" s="30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план 1кв</vt:lpstr>
      <vt:lpstr>план 2кв</vt:lpstr>
      <vt:lpstr>план 3кв</vt:lpstr>
      <vt:lpstr>план 4кв</vt:lpstr>
      <vt:lpstr>ректору</vt:lpstr>
      <vt:lpstr>Котировки</vt:lpstr>
      <vt:lpstr>Лист1</vt:lpstr>
      <vt:lpstr>Лист2</vt:lpstr>
      <vt:lpstr>'план 1кв'!Область_печати</vt:lpstr>
      <vt:lpstr>'план 2кв'!Область_печати</vt:lpstr>
    </vt:vector>
  </TitlesOfParts>
  <Company>SGYPS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Хомяк</dc:creator>
  <cp:lastModifiedBy>Вероника</cp:lastModifiedBy>
  <cp:lastPrinted>2024-04-04T09:24:39Z</cp:lastPrinted>
  <dcterms:created xsi:type="dcterms:W3CDTF">2012-03-11T06:42:33Z</dcterms:created>
  <dcterms:modified xsi:type="dcterms:W3CDTF">2024-04-05T02:26:12Z</dcterms:modified>
</cp:coreProperties>
</file>